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1940" windowHeight="2985" tabRatio="569" activeTab="0"/>
  </bookViews>
  <sheets>
    <sheet name="0.간지" sheetId="1" r:id="rId1"/>
    <sheet name="0-1.이면" sheetId="2" r:id="rId2"/>
    <sheet name="1.경제활동인구" sheetId="3" r:id="rId3"/>
    <sheet name="2.연령별 취업자" sheetId="4" r:id="rId4"/>
    <sheet name="3.산업별취업자 " sheetId="5" r:id="rId5"/>
    <sheet name="4.직업별취업자" sheetId="6" r:id="rId6"/>
  </sheets>
  <externalReferences>
    <externalReference r:id="rId9"/>
    <externalReference r:id="rId10"/>
    <externalReference r:id="rId11"/>
    <externalReference r:id="rId12"/>
  </externalReferences>
  <definedNames>
    <definedName name="a" localSheetId="4">{"Book1"}</definedName>
    <definedName name="a" localSheetId="5">{"Book1"}</definedName>
    <definedName name="a">{"Book1"}</definedName>
    <definedName name="aa">'[1]XL4Poppy'!$C$31</definedName>
    <definedName name="AAA">'[2]18.농업용기계보유 '!$A$18:$K$1275</definedName>
    <definedName name="Document_array" localSheetId="4">{"Book1"}</definedName>
    <definedName name="Document_array" localSheetId="5">{"Book1"}</definedName>
    <definedName name="Document_array">{"Book1"}</definedName>
    <definedName name="HTML_CodePage" hidden="1">949</definedName>
    <definedName name="HTML_Control" localSheetId="4" hidden="1">{"'6.강수량'!$A$1:$O$37","'6.강수량'!$A$1:$C$1"}</definedName>
    <definedName name="HTML_Control" localSheetId="5" hidden="1">{"'6.강수량'!$A$1:$O$37","'6.강수량'!$A$1:$C$1"}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_xlnm.Print_Area" localSheetId="0">'0.간지'!$A$1:$I$20</definedName>
    <definedName name="_xlnm.Print_Area" localSheetId="1">'0-1.이면'!$A$1:$I$18</definedName>
    <definedName name="_xlnm.Print_Area" localSheetId="2">'1.경제활동인구'!$A$1:$L$18</definedName>
    <definedName name="_xlnm.Print_Area" localSheetId="3">'2.연령별 취업자'!$A$1:$F$36</definedName>
    <definedName name="_xlnm.Print_Area" localSheetId="4">'3.산업별취업자 '!$A$1:$G$32</definedName>
    <definedName name="_xlnm.Print_Area" localSheetId="5">'4.직업별취업자'!$A$1:$I$31</definedName>
    <definedName name="qqq">'[2]18.농업용기계보유 '!$A$18:$K$1275</definedName>
    <definedName name="sss" localSheetId="4">{"Book1"}</definedName>
    <definedName name="sss" localSheetId="5">{"Book1"}</definedName>
    <definedName name="sss">{"Book1"}</definedName>
    <definedName name="공공">'[3]15.농업용기계보유 '!$A$19:$K$1279</definedName>
    <definedName name="ㅁ1">#REF!</definedName>
    <definedName name="무" localSheetId="4" hidden="1">{"'6.강수량'!$A$1:$O$37","'6.강수량'!$A$1:$C$1"}</definedName>
    <definedName name="무" localSheetId="5" hidden="1">{"'6.강수량'!$A$1:$O$37","'6.강수량'!$A$1:$C$1"}</definedName>
    <definedName name="무" hidden="1">{"'6.강수량'!$A$1:$O$37","'6.강수량'!$A$1:$C$1"}</definedName>
    <definedName name="토" localSheetId="4" hidden="1">{"'6.강수량'!$A$1:$O$37","'6.강수량'!$A$1:$C$1"}</definedName>
    <definedName name="토" localSheetId="5" hidden="1">{"'6.강수량'!$A$1:$O$37","'6.강수량'!$A$1:$C$1"}</definedName>
    <definedName name="토" hidden="1">{"'6.강수량'!$A$1:$O$37","'6.강수량'!$A$1:$C$1"}</definedName>
  </definedNames>
  <calcPr fullCalcOnLoad="1"/>
</workbook>
</file>

<file path=xl/sharedStrings.xml><?xml version="1.0" encoding="utf-8"?>
<sst xmlns="http://schemas.openxmlformats.org/spreadsheetml/2006/main" count="150" uniqueCount="109">
  <si>
    <t xml:space="preserve"> </t>
  </si>
  <si>
    <t>연별 및
분기별
Year &amp; Quarter</t>
  </si>
  <si>
    <t>15∼29세
Years old</t>
  </si>
  <si>
    <t>단위 : 천명</t>
  </si>
  <si>
    <t>건설업
Construction</t>
  </si>
  <si>
    <t>사회간접자본 및 기타사업서비스업
Social overhead capital and other services</t>
  </si>
  <si>
    <t>단위 : 천명, %</t>
  </si>
  <si>
    <r>
      <t xml:space="preserve">구성비(%)
</t>
    </r>
    <r>
      <rPr>
        <sz val="8"/>
        <rFont val="돋움"/>
        <family val="3"/>
      </rPr>
      <t>Composition</t>
    </r>
  </si>
  <si>
    <t>단순노무 종사자
Elementary Workers</t>
  </si>
  <si>
    <r>
      <t xml:space="preserve">기능원, 장치, 기계조작 및 
조립종사자
관련기능 종사자
</t>
    </r>
    <r>
      <rPr>
        <sz val="6"/>
        <rFont val="돋움"/>
        <family val="3"/>
      </rPr>
      <t>Craft, Equipment, Machine Operating and Assembling Workers</t>
    </r>
  </si>
  <si>
    <t>농림어업 숙련근로자
Skilled agricultural, forestry and fishery workers</t>
  </si>
  <si>
    <t>서비스, 판매 종사자
Service, Sale workers</t>
  </si>
  <si>
    <t xml:space="preserve"> </t>
  </si>
  <si>
    <t>사무종사자
Clerks</t>
  </si>
  <si>
    <t>관리자, 전문가 및
 관련 종사자
Managers,Professionals and Related Workers</t>
  </si>
  <si>
    <r>
      <t>합</t>
    </r>
    <r>
      <rPr>
        <sz val="9"/>
        <rFont val="Abadi MT Condensed Light"/>
        <family val="2"/>
      </rPr>
      <t xml:space="preserve">  </t>
    </r>
    <r>
      <rPr>
        <sz val="9"/>
        <rFont val="돋움"/>
        <family val="3"/>
      </rPr>
      <t>계
Total</t>
    </r>
  </si>
  <si>
    <t>Unit : 1,000 persons, %</t>
  </si>
  <si>
    <t>4. Employed Persons by Occupation</t>
  </si>
  <si>
    <t>4. 직업별 취업자</t>
  </si>
  <si>
    <t>1/2분기</t>
  </si>
  <si>
    <t>2/2분기</t>
  </si>
  <si>
    <t>1. 경제활동인구총괄</t>
  </si>
  <si>
    <t>Unit : 1,000 persons</t>
  </si>
  <si>
    <t>1/2분기</t>
  </si>
  <si>
    <t>2/2분기</t>
  </si>
  <si>
    <t>2. 연령별 취업자</t>
  </si>
  <si>
    <t>연별 및 성별
Year &amp; Gender</t>
  </si>
  <si>
    <t>합계
Total</t>
  </si>
  <si>
    <t>30∼49세
Years old</t>
  </si>
  <si>
    <t>50~64세
Years old</t>
  </si>
  <si>
    <t>65세 이상
Years old 
and over</t>
  </si>
  <si>
    <t>남 자  Male</t>
  </si>
  <si>
    <t>여 자  Female</t>
  </si>
  <si>
    <t>3. 산업별 취업자</t>
  </si>
  <si>
    <t>Unit : 1,000 persons, %</t>
  </si>
  <si>
    <t>연 별 
Year</t>
  </si>
  <si>
    <t>합계
Total</t>
  </si>
  <si>
    <t>농림, 임업 및 어업
Agriculture, forestry and fishing</t>
  </si>
  <si>
    <t>구성비
Composition</t>
  </si>
  <si>
    <t>연 별 
Year</t>
  </si>
  <si>
    <t>구성비
Composition</t>
  </si>
  <si>
    <t>도소매·숙박·음식점업
Wholesale &amp; retail trade, restaurants &amp; hotels</t>
  </si>
  <si>
    <t>광ㆍ제조업
Mining and manufacturing</t>
  </si>
  <si>
    <t>전기·운수·
통신·금융
Electricity, transport, communication finance</t>
  </si>
  <si>
    <t>사업.개인.공공서비스 및 기타
Business, personal, public service&amp;other</t>
  </si>
  <si>
    <t>2016 1/2</t>
  </si>
  <si>
    <t>2016 2/2</t>
  </si>
  <si>
    <t>2017 1/2</t>
  </si>
  <si>
    <t>2017 2/2</t>
  </si>
  <si>
    <t>2018 1/2</t>
  </si>
  <si>
    <t>2018 2/2</t>
  </si>
  <si>
    <t>15세 이상 인구 Population 15 years old and over</t>
  </si>
  <si>
    <r>
      <t xml:space="preserve">실업률(%)
</t>
    </r>
    <r>
      <rPr>
        <sz val="8.5"/>
        <rFont val="굴림"/>
        <family val="3"/>
      </rPr>
      <t>Unemploy-ment rate</t>
    </r>
  </si>
  <si>
    <t>경제활동인구
Economically active population</t>
  </si>
  <si>
    <t>비경제활동인구
Not economically active population</t>
  </si>
  <si>
    <t>취업자
Employed</t>
  </si>
  <si>
    <t>실업자
Unemployed</t>
  </si>
  <si>
    <t>가사 · 육아
Housekeeping &amp; caring for child</t>
  </si>
  <si>
    <t>연별
Year</t>
  </si>
  <si>
    <t>2016</t>
  </si>
  <si>
    <t>2017</t>
  </si>
  <si>
    <t>1. 경제활동인구총괄</t>
  </si>
  <si>
    <t>2. 연령별 취업자</t>
  </si>
  <si>
    <t>2019 1/2</t>
  </si>
  <si>
    <t>2016 1/2</t>
  </si>
  <si>
    <t>2016 2/2</t>
  </si>
  <si>
    <t>2017 1/2</t>
  </si>
  <si>
    <t>2017 2/2</t>
  </si>
  <si>
    <t>2019 1/2</t>
  </si>
  <si>
    <t>2019 2/2</t>
  </si>
  <si>
    <t>2.3</t>
  </si>
  <si>
    <r>
      <t xml:space="preserve">자료 : 통계청, </t>
    </r>
    <r>
      <rPr>
        <sz val="8"/>
        <color indexed="8"/>
        <rFont val="돋움"/>
        <family val="3"/>
      </rPr>
      <t>「지역별고용조사」</t>
    </r>
  </si>
  <si>
    <t>3. 산업별 취업자</t>
  </si>
  <si>
    <t>Unit : 1,000 persons</t>
  </si>
  <si>
    <t>단위 : 천명</t>
  </si>
  <si>
    <t>1. Economically Active Population</t>
  </si>
  <si>
    <t>2. Employed Persons by Age Group</t>
  </si>
  <si>
    <t>2018 1/2</t>
  </si>
  <si>
    <t>1.4</t>
  </si>
  <si>
    <t>2018 2/2</t>
  </si>
  <si>
    <t>1.5</t>
  </si>
  <si>
    <t>2019 1/2</t>
  </si>
  <si>
    <t>2019 2/2</t>
  </si>
  <si>
    <t>2020 1/2</t>
  </si>
  <si>
    <t>2020 2/2</t>
  </si>
  <si>
    <t>71.9</t>
  </si>
  <si>
    <t>70.6</t>
  </si>
  <si>
    <t>1.8</t>
  </si>
  <si>
    <t>69.0</t>
  </si>
  <si>
    <t>67.9</t>
  </si>
  <si>
    <t>1.6</t>
  </si>
  <si>
    <t>15.0</t>
  </si>
  <si>
    <t>72.0</t>
  </si>
  <si>
    <t>71.2</t>
  </si>
  <si>
    <t>1.1</t>
  </si>
  <si>
    <t>2018</t>
  </si>
  <si>
    <r>
      <t>기타</t>
    </r>
    <r>
      <rPr>
        <vertAlign val="superscript"/>
        <sz val="9"/>
        <rFont val="굴림"/>
        <family val="3"/>
      </rPr>
      <t>2)</t>
    </r>
    <r>
      <rPr>
        <sz val="9"/>
        <rFont val="굴림"/>
        <family val="3"/>
      </rPr>
      <t xml:space="preserve">
Others</t>
    </r>
  </si>
  <si>
    <t>주 1)정규교육기관 재학, 입시학원 수강, 취업을 위한 학원, 기관 수강 등을 포함.</t>
  </si>
  <si>
    <t xml:space="preserve">    2)기타는 연로, 심신장애 등임  </t>
  </si>
  <si>
    <t>2020 1/2</t>
  </si>
  <si>
    <t>2020 2/2</t>
  </si>
  <si>
    <t>자료 : 통계청 「지역별고용조사」</t>
  </si>
  <si>
    <t>3. Employed Persons by Industry</t>
  </si>
  <si>
    <t>1.5</t>
  </si>
  <si>
    <t>1.6</t>
  </si>
  <si>
    <t>2.3</t>
  </si>
  <si>
    <r>
      <t>통학</t>
    </r>
    <r>
      <rPr>
        <vertAlign val="superscript"/>
        <sz val="9"/>
        <rFont val="굴림"/>
        <family val="3"/>
      </rPr>
      <t>1)</t>
    </r>
    <r>
      <rPr>
        <sz val="9"/>
        <rFont val="굴림"/>
        <family val="3"/>
      </rPr>
      <t xml:space="preserve">
Attending 
school</t>
    </r>
  </si>
  <si>
    <r>
      <t xml:space="preserve">경제활동
참가율
(%)
</t>
    </r>
    <r>
      <rPr>
        <sz val="8.5"/>
        <rFont val="굴림"/>
        <family val="3"/>
      </rPr>
      <t>Economic participation rate</t>
    </r>
  </si>
  <si>
    <r>
      <t xml:space="preserve">고용률
(%)
</t>
    </r>
    <r>
      <rPr>
        <sz val="8.5"/>
        <rFont val="굴림"/>
        <family val="3"/>
      </rPr>
      <t>Employ-
ment
population ratio</t>
    </r>
  </si>
</sst>
</file>

<file path=xl/styles.xml><?xml version="1.0" encoding="utf-8"?>
<styleSheet xmlns="http://schemas.openxmlformats.org/spreadsheetml/2006/main">
  <numFmts count="7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&quot;₩&quot;\-#,##0"/>
    <numFmt numFmtId="177" formatCode="&quot;₩&quot;#,##0;[Red]&quot;₩&quot;\-#,##0"/>
    <numFmt numFmtId="178" formatCode="&quot;₩&quot;#,##0.00;&quot;₩&quot;\-#,##0.00"/>
    <numFmt numFmtId="179" formatCode="&quot;₩&quot;#,##0.00;[Red]&quot;₩&quot;\-#,##0.00"/>
    <numFmt numFmtId="180" formatCode="_ &quot;₩&quot;* #,##0_ ;_ &quot;₩&quot;* \-#,##0_ ;_ &quot;₩&quot;* &quot;-&quot;_ ;_ @_ "/>
    <numFmt numFmtId="181" formatCode="_ * #,##0_ ;_ * \-#,##0_ ;_ * &quot;-&quot;_ ;_ @_ "/>
    <numFmt numFmtId="182" formatCode="_ &quot;₩&quot;* #,##0.00_ ;_ &quot;₩&quot;* \-#,##0.00_ ;_ &quot;₩&quot;* &quot;-&quot;??_ ;_ @_ "/>
    <numFmt numFmtId="183" formatCode="_ * #,##0.00_ ;_ * \-#,##0.00_ ;_ * &quot;-&quot;??_ ;_ @_ "/>
    <numFmt numFmtId="184" formatCode="_ * #,##0.0_ ;_ * \-#,##0.0_ ;_ * &quot;-&quot;_ ;_ @_ "/>
    <numFmt numFmtId="185" formatCode="_ * #,##0.00_ ;_ * \-#,##0.00_ ;_ * &quot;-&quot;_ ;_ @_ "/>
    <numFmt numFmtId="186" formatCode="#,##0.0"/>
    <numFmt numFmtId="187" formatCode="0.0"/>
    <numFmt numFmtId="188" formatCode="0.000"/>
    <numFmt numFmtId="189" formatCode="0,000"/>
    <numFmt numFmtId="190" formatCode="0,000.00"/>
    <numFmt numFmtId="191" formatCode="_ * #,##0.0_ ;_ * \-#,##0.0_ ;_ * &quot;-&quot;??_ ;_ @_ "/>
    <numFmt numFmtId="192" formatCode="_ * #,##0_ ;_ * \-#,##0_ ;_ * &quot;-&quot;??_ ;_ @_ "/>
    <numFmt numFmtId="193" formatCode="0,000.0"/>
    <numFmt numFmtId="194" formatCode="000"/>
    <numFmt numFmtId="195" formatCode="0.00000"/>
    <numFmt numFmtId="196" formatCode="0.0000"/>
    <numFmt numFmtId="197" formatCode="_ "/>
    <numFmt numFmtId="198" formatCode="mm&quot;월&quot;\ dd&quot;일&quot;"/>
    <numFmt numFmtId="199" formatCode="0\ 0,000"/>
    <numFmt numFmtId="200" formatCode="#,000.0"/>
    <numFmt numFmtId="201" formatCode="#.0"/>
    <numFmt numFmtId="202" formatCode="\ #,##0.0\ \ "/>
    <numFmt numFmtId="203" formatCode="#"/>
    <numFmt numFmtId="204" formatCode="00.0"/>
    <numFmt numFmtId="205" formatCode="#,##0_);[Red]\(#,##0\)"/>
    <numFmt numFmtId="206" formatCode="0.0_);[Red]\(0.0\)"/>
    <numFmt numFmtId="207" formatCode="#,##0.0_);[Red]\(#,##0.0\)"/>
    <numFmt numFmtId="208" formatCode="#,##0_ "/>
    <numFmt numFmtId="209" formatCode="#,##0.00_);[Red]\(#,##0.00\)"/>
    <numFmt numFmtId="210" formatCode="0.00_);[Red]\(0.00\)"/>
    <numFmt numFmtId="211" formatCode="0_);[Red]\(0\)"/>
    <numFmt numFmtId="212" formatCode="#,##0.00_ "/>
    <numFmt numFmtId="213" formatCode="0_ "/>
    <numFmt numFmtId="214" formatCode="#,##0.0_ "/>
    <numFmt numFmtId="215" formatCode="0.0_ "/>
    <numFmt numFmtId="216" formatCode="0.00_ "/>
    <numFmt numFmtId="217" formatCode="000\-000"/>
    <numFmt numFmtId="218" formatCode="#,##0_);[Red]\!\(#,##0\!\)"/>
    <numFmt numFmtId="219" formatCode="_ * #,##0_ ;_ * \!\-#,##0_ ;_ * &quot;-&quot;_ ;_ @_ "/>
    <numFmt numFmtId="220" formatCode="#,##0.000_ "/>
    <numFmt numFmtId="221" formatCode="#,##0_);\(#,##0\)"/>
    <numFmt numFmtId="222" formatCode="0_);\(0\)"/>
    <numFmt numFmtId="223" formatCode="_-* #,##0.0_-;\-* #,##0.0_-;_-* &quot;-&quot;?_-;_-@_-"/>
    <numFmt numFmtId="224" formatCode="_-* #,##0.0_-;\-* #,##0.0_-;_-* &quot;-&quot;_-;_-@_-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_-* #,##0.0_-;\-* #,##0.0_-;_-* &quot;-&quot;??_-;_-@_-"/>
    <numFmt numFmtId="230" formatCode="_-* #,##0.00_-;\-* #,##0.00_-;_-* &quot;-&quot;_-;_-@_-"/>
    <numFmt numFmtId="231" formatCode="&quot;Ⅳ.Labor&quot;\ &quot;·&quot;\ ###"/>
    <numFmt numFmtId="232" formatCode="\ ###\ &quot;·&quot;\ &quot;노&quot;\ \ &quot;동&quot;"/>
    <numFmt numFmtId="233" formatCode="\ ###\ &quot;·&quot;\ &quot;Ⅳ.노&quot;\ \ &quot;동&quot;"/>
    <numFmt numFmtId="234" formatCode="_-* #,##0_-;\-* #,##0_-;_-* &quot;-&quot;?_-;_-@_-"/>
    <numFmt numFmtId="235" formatCode="_-* #,##0.00_-;\-* #,##0.00_-;_-* &quot;-&quot;?_-;_-@_-"/>
    <numFmt numFmtId="236" formatCode="[$-412]yyyy&quot;년&quot;\ m&quot;월&quot;\ d&quot;일&quot;\ dddd"/>
    <numFmt numFmtId="237" formatCode="[$-412]AM/PM\ h:mm:ss"/>
    <numFmt numFmtId="238" formatCode="0.E+00"/>
  </numFmts>
  <fonts count="76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0"/>
      <name val="돋움체"/>
      <family val="3"/>
    </font>
    <font>
      <sz val="8"/>
      <name val="바탕"/>
      <family val="1"/>
    </font>
    <font>
      <b/>
      <sz val="15"/>
      <name val="굴림"/>
      <family val="3"/>
    </font>
    <font>
      <b/>
      <sz val="17"/>
      <name val="굴림"/>
      <family val="3"/>
    </font>
    <font>
      <sz val="9"/>
      <name val="돋움"/>
      <family val="3"/>
    </font>
    <font>
      <sz val="8"/>
      <name val="돋움"/>
      <family val="3"/>
    </font>
    <font>
      <b/>
      <sz val="9"/>
      <name val="돋움"/>
      <family val="3"/>
    </font>
    <font>
      <sz val="10"/>
      <name val="바탕체"/>
      <family val="1"/>
    </font>
    <font>
      <u val="single"/>
      <sz val="12"/>
      <color indexed="12"/>
      <name val="바탕체"/>
      <family val="1"/>
    </font>
    <font>
      <u val="single"/>
      <sz val="12"/>
      <color indexed="36"/>
      <name val="바탕체"/>
      <family val="1"/>
    </font>
    <font>
      <sz val="9"/>
      <name val="Abadi MT Condensed Light"/>
      <family val="2"/>
    </font>
    <font>
      <sz val="11"/>
      <name val="돋움"/>
      <family val="3"/>
    </font>
    <font>
      <sz val="9"/>
      <color indexed="8"/>
      <name val="돋움"/>
      <family val="3"/>
    </font>
    <font>
      <sz val="8"/>
      <name val="바탕체"/>
      <family val="1"/>
    </font>
    <font>
      <sz val="10"/>
      <name val="돋움"/>
      <family val="3"/>
    </font>
    <font>
      <b/>
      <sz val="9"/>
      <color indexed="8"/>
      <name val="돋움"/>
      <family val="3"/>
    </font>
    <font>
      <b/>
      <sz val="17"/>
      <color indexed="8"/>
      <name val="굴림"/>
      <family val="3"/>
    </font>
    <font>
      <sz val="12"/>
      <color indexed="8"/>
      <name val="바탕체"/>
      <family val="1"/>
    </font>
    <font>
      <sz val="6"/>
      <name val="돋움"/>
      <family val="3"/>
    </font>
    <font>
      <sz val="10"/>
      <color indexed="8"/>
      <name val="돋움"/>
      <family val="3"/>
    </font>
    <font>
      <b/>
      <sz val="14"/>
      <color indexed="8"/>
      <name val="돋움"/>
      <family val="3"/>
    </font>
    <font>
      <b/>
      <sz val="10"/>
      <name val="돋움"/>
      <family val="3"/>
    </font>
    <font>
      <sz val="8"/>
      <color indexed="8"/>
      <name val="돋움"/>
      <family val="3"/>
    </font>
    <font>
      <b/>
      <sz val="10"/>
      <color indexed="8"/>
      <name val="돋움"/>
      <family val="3"/>
    </font>
    <font>
      <sz val="9"/>
      <name val="굴림"/>
      <family val="3"/>
    </font>
    <font>
      <sz val="8.5"/>
      <name val="굴림"/>
      <family val="3"/>
    </font>
    <font>
      <vertAlign val="superscript"/>
      <sz val="9"/>
      <name val="굴림"/>
      <family val="3"/>
    </font>
    <font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10"/>
      <name val="맑은 고딕"/>
      <family val="3"/>
    </font>
    <font>
      <sz val="11"/>
      <color indexed="20"/>
      <name val="맑은 고딕"/>
      <family val="3"/>
    </font>
    <font>
      <sz val="11"/>
      <color indexed="1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30"/>
      <name val="돋움"/>
      <family val="3"/>
    </font>
    <font>
      <b/>
      <sz val="15"/>
      <color indexed="8"/>
      <name val="굴림"/>
      <family val="3"/>
    </font>
    <font>
      <sz val="28"/>
      <color indexed="8"/>
      <name val="HY헤드라인M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돋움"/>
      <family val="3"/>
    </font>
    <font>
      <sz val="8"/>
      <color theme="1"/>
      <name val="돋움"/>
      <family val="3"/>
    </font>
    <font>
      <b/>
      <sz val="9"/>
      <color theme="1"/>
      <name val="돋움"/>
      <family val="3"/>
    </font>
    <font>
      <sz val="10"/>
      <color theme="1"/>
      <name val="돋움"/>
      <family val="3"/>
    </font>
    <font>
      <b/>
      <sz val="10"/>
      <color theme="1"/>
      <name val="돋움"/>
      <family val="3"/>
    </font>
    <font>
      <sz val="10"/>
      <color rgb="FF0070C0"/>
      <name val="돋움"/>
      <family val="3"/>
    </font>
    <font>
      <b/>
      <sz val="17"/>
      <color theme="1"/>
      <name val="굴림"/>
      <family val="3"/>
    </font>
    <font>
      <b/>
      <sz val="15"/>
      <color theme="1"/>
      <name val="굴림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medium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3" applyNumberFormat="0" applyAlignment="0" applyProtection="0"/>
    <xf numFmtId="4" fontId="4" fillId="0" borderId="0" applyNumberFormat="0" applyProtection="0">
      <alignment/>
    </xf>
    <xf numFmtId="181" fontId="0" fillId="0" borderId="0" applyProtection="0">
      <alignment/>
    </xf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59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31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  <xf numFmtId="0" fontId="67" fillId="26" borderId="9" applyNumberFormat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0" fillId="33" borderId="0" xfId="0" applyFill="1" applyBorder="1" applyAlignment="1">
      <alignment horizontal="center" vertical="center"/>
    </xf>
    <xf numFmtId="49" fontId="11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0" fontId="8" fillId="0" borderId="0" xfId="67" applyFont="1" applyFill="1" applyBorder="1" applyAlignment="1" applyProtection="1">
      <alignment horizontal="center" vertical="center"/>
      <protection hidden="1"/>
    </xf>
    <xf numFmtId="0" fontId="18" fillId="33" borderId="0" xfId="67" applyFont="1" applyFill="1" applyBorder="1" applyAlignment="1">
      <alignment vertical="center"/>
      <protection/>
    </xf>
    <xf numFmtId="0" fontId="15" fillId="0" borderId="0" xfId="67" applyFill="1">
      <alignment/>
      <protection/>
    </xf>
    <xf numFmtId="0" fontId="9" fillId="0" borderId="0" xfId="67" applyFont="1" applyFill="1">
      <alignment/>
      <protection/>
    </xf>
    <xf numFmtId="0" fontId="10" fillId="0" borderId="0" xfId="67" applyFont="1" applyFill="1" applyBorder="1" applyAlignment="1" applyProtection="1">
      <alignment horizontal="center" vertical="center"/>
      <protection hidden="1"/>
    </xf>
    <xf numFmtId="0" fontId="6" fillId="0" borderId="0" xfId="67" applyFont="1" applyFill="1" applyBorder="1" applyAlignment="1" applyProtection="1">
      <alignment horizontal="center" vertical="center"/>
      <protection hidden="1"/>
    </xf>
    <xf numFmtId="0" fontId="7" fillId="0" borderId="0" xfId="67" applyFont="1" applyFill="1" applyBorder="1" applyAlignment="1" applyProtection="1">
      <alignment horizontal="center" vertical="center"/>
      <protection hidden="1"/>
    </xf>
    <xf numFmtId="0" fontId="15" fillId="0" borderId="0" xfId="67" applyFill="1" applyBorder="1" applyAlignment="1" applyProtection="1">
      <alignment horizontal="center" vertical="center"/>
      <protection hidden="1"/>
    </xf>
    <xf numFmtId="224" fontId="16" fillId="0" borderId="0" xfId="67" applyNumberFormat="1" applyFont="1" applyFill="1" applyBorder="1" applyAlignment="1" applyProtection="1">
      <alignment horizontal="right" vertical="center"/>
      <protection hidden="1"/>
    </xf>
    <xf numFmtId="0" fontId="8" fillId="0" borderId="0" xfId="67" applyFont="1" applyFill="1">
      <alignment/>
      <protection/>
    </xf>
    <xf numFmtId="0" fontId="15" fillId="34" borderId="0" xfId="67" applyFill="1">
      <alignment/>
      <protection/>
    </xf>
    <xf numFmtId="0" fontId="8" fillId="34" borderId="0" xfId="67" applyFont="1" applyFill="1" applyBorder="1" applyAlignment="1" applyProtection="1">
      <alignment horizontal="center" vertical="center"/>
      <protection hidden="1"/>
    </xf>
    <xf numFmtId="0" fontId="8" fillId="35" borderId="0" xfId="0" applyFont="1" applyFill="1" applyAlignment="1">
      <alignment vertical="center"/>
    </xf>
    <xf numFmtId="0" fontId="8" fillId="35" borderId="0" xfId="0" applyFont="1" applyFill="1" applyAlignment="1">
      <alignment horizontal="right" vertical="center"/>
    </xf>
    <xf numFmtId="0" fontId="68" fillId="35" borderId="0" xfId="0" applyFont="1" applyFill="1" applyAlignment="1">
      <alignment vertical="center"/>
    </xf>
    <xf numFmtId="0" fontId="68" fillId="35" borderId="0" xfId="0" applyFont="1" applyFill="1" applyBorder="1" applyAlignment="1">
      <alignment vertical="center"/>
    </xf>
    <xf numFmtId="41" fontId="16" fillId="34" borderId="0" xfId="68" applyNumberFormat="1" applyFont="1" applyFill="1" applyBorder="1" applyAlignment="1" applyProtection="1">
      <alignment vertical="center"/>
      <protection hidden="1"/>
    </xf>
    <xf numFmtId="223" fontId="19" fillId="34" borderId="0" xfId="67" applyNumberFormat="1" applyFont="1" applyFill="1" applyBorder="1" applyAlignment="1" applyProtection="1">
      <alignment horizontal="center" vertical="center"/>
      <protection hidden="1"/>
    </xf>
    <xf numFmtId="223" fontId="16" fillId="34" borderId="0" xfId="68" applyNumberFormat="1" applyFont="1" applyFill="1" applyBorder="1" applyAlignment="1" applyProtection="1">
      <alignment horizontal="center" vertical="center"/>
      <protection hidden="1"/>
    </xf>
    <xf numFmtId="223" fontId="16" fillId="34" borderId="0" xfId="67" applyNumberFormat="1" applyFont="1" applyFill="1" applyBorder="1" applyAlignment="1" applyProtection="1">
      <alignment horizontal="center" vertical="center"/>
      <protection hidden="1"/>
    </xf>
    <xf numFmtId="223" fontId="19" fillId="34" borderId="0" xfId="67" applyNumberFormat="1" applyFont="1" applyFill="1" applyBorder="1" applyAlignment="1" applyProtection="1">
      <alignment vertical="center"/>
      <protection hidden="1"/>
    </xf>
    <xf numFmtId="223" fontId="16" fillId="34" borderId="0" xfId="68" applyNumberFormat="1" applyFont="1" applyFill="1" applyBorder="1" applyAlignment="1" applyProtection="1">
      <alignment vertical="center"/>
      <protection hidden="1"/>
    </xf>
    <xf numFmtId="223" fontId="16" fillId="34" borderId="0" xfId="67" applyNumberFormat="1" applyFont="1" applyFill="1" applyBorder="1" applyAlignment="1" applyProtection="1">
      <alignment vertical="center"/>
      <protection hidden="1"/>
    </xf>
    <xf numFmtId="223" fontId="19" fillId="34" borderId="10" xfId="67" applyNumberFormat="1" applyFont="1" applyFill="1" applyBorder="1" applyAlignment="1" applyProtection="1">
      <alignment vertical="center"/>
      <protection hidden="1"/>
    </xf>
    <xf numFmtId="0" fontId="16" fillId="34" borderId="0" xfId="68" applyNumberFormat="1" applyFont="1" applyFill="1" applyBorder="1" applyAlignment="1" applyProtection="1">
      <alignment vertical="center"/>
      <protection hidden="1"/>
    </xf>
    <xf numFmtId="49" fontId="16" fillId="34" borderId="0" xfId="68" applyNumberFormat="1" applyFont="1" applyFill="1" applyBorder="1" applyAlignment="1" applyProtection="1">
      <alignment horizontal="right" vertical="center"/>
      <protection hidden="1"/>
    </xf>
    <xf numFmtId="223" fontId="19" fillId="34" borderId="10" xfId="67" applyNumberFormat="1" applyFont="1" applyFill="1" applyBorder="1" applyAlignment="1" applyProtection="1">
      <alignment horizontal="center" vertical="center"/>
      <protection hidden="1"/>
    </xf>
    <xf numFmtId="41" fontId="19" fillId="34" borderId="0" xfId="67" applyNumberFormat="1" applyFont="1" applyFill="1" applyBorder="1" applyAlignment="1" applyProtection="1">
      <alignment horizontal="right" vertical="center"/>
      <protection hidden="1"/>
    </xf>
    <xf numFmtId="41" fontId="19" fillId="34" borderId="10" xfId="67" applyNumberFormat="1" applyFont="1" applyFill="1" applyBorder="1" applyAlignment="1" applyProtection="1">
      <alignment horizontal="right" vertical="center"/>
      <protection hidden="1"/>
    </xf>
    <xf numFmtId="49" fontId="23" fillId="34" borderId="0" xfId="68" applyNumberFormat="1" applyFont="1" applyFill="1" applyBorder="1" applyAlignment="1" applyProtection="1">
      <alignment horizontal="right" vertical="center"/>
      <protection hidden="1"/>
    </xf>
    <xf numFmtId="223" fontId="23" fillId="34" borderId="11" xfId="67" applyNumberFormat="1" applyFont="1" applyFill="1" applyBorder="1" applyAlignment="1" applyProtection="1">
      <alignment horizontal="right" vertical="center"/>
      <protection hidden="1"/>
    </xf>
    <xf numFmtId="223" fontId="23" fillId="34" borderId="11" xfId="68" applyNumberFormat="1" applyFont="1" applyFill="1" applyBorder="1" applyAlignment="1" applyProtection="1">
      <alignment horizontal="right" vertical="center"/>
      <protection hidden="1"/>
    </xf>
    <xf numFmtId="0" fontId="69" fillId="33" borderId="0" xfId="0" applyFont="1" applyFill="1" applyBorder="1" applyAlignment="1" applyProtection="1">
      <alignment horizontal="left" vertical="center"/>
      <protection hidden="1"/>
    </xf>
    <xf numFmtId="223" fontId="23" fillId="34" borderId="0" xfId="68" applyNumberFormat="1" applyFont="1" applyFill="1" applyBorder="1" applyAlignment="1" applyProtection="1">
      <alignment horizontal="right" vertical="center"/>
      <protection hidden="1"/>
    </xf>
    <xf numFmtId="223" fontId="27" fillId="34" borderId="0" xfId="67" applyNumberFormat="1" applyFont="1" applyFill="1" applyBorder="1" applyAlignment="1" applyProtection="1">
      <alignment horizontal="right" vertical="center"/>
      <protection hidden="1"/>
    </xf>
    <xf numFmtId="223" fontId="27" fillId="34" borderId="10" xfId="67" applyNumberFormat="1" applyFont="1" applyFill="1" applyBorder="1" applyAlignment="1" applyProtection="1">
      <alignment horizontal="right" vertical="center"/>
      <protection hidden="1"/>
    </xf>
    <xf numFmtId="223" fontId="23" fillId="34" borderId="0" xfId="67" applyNumberFormat="1" applyFont="1" applyFill="1" applyBorder="1" applyAlignment="1" applyProtection="1">
      <alignment horizontal="right" vertical="center"/>
      <protection hidden="1"/>
    </xf>
    <xf numFmtId="49" fontId="23" fillId="34" borderId="0" xfId="67" applyNumberFormat="1" applyFont="1" applyFill="1" applyBorder="1" applyAlignment="1" applyProtection="1">
      <alignment horizontal="right" vertical="center"/>
      <protection hidden="1"/>
    </xf>
    <xf numFmtId="0" fontId="69" fillId="33" borderId="12" xfId="0" applyFont="1" applyFill="1" applyBorder="1" applyAlignment="1" applyProtection="1">
      <alignment horizontal="left" vertical="center"/>
      <protection hidden="1"/>
    </xf>
    <xf numFmtId="184" fontId="68" fillId="35" borderId="0" xfId="0" applyNumberFormat="1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24" fillId="35" borderId="0" xfId="0" applyFont="1" applyFill="1" applyAlignment="1">
      <alignment horizontal="center" vertical="center"/>
    </xf>
    <xf numFmtId="0" fontId="0" fillId="34" borderId="0" xfId="0" applyFill="1" applyAlignment="1">
      <alignment/>
    </xf>
    <xf numFmtId="0" fontId="6" fillId="34" borderId="0" xfId="67" applyFont="1" applyFill="1" applyAlignment="1">
      <alignment horizontal="center" vertical="center"/>
      <protection/>
    </xf>
    <xf numFmtId="41" fontId="68" fillId="34" borderId="13" xfId="0" applyNumberFormat="1" applyFont="1" applyFill="1" applyBorder="1" applyAlignment="1" applyProtection="1" quotePrefix="1">
      <alignment horizontal="center" vertical="center"/>
      <protection hidden="1"/>
    </xf>
    <xf numFmtId="223" fontId="8" fillId="34" borderId="0" xfId="0" applyNumberFormat="1" applyFont="1" applyFill="1" applyBorder="1" applyAlignment="1">
      <alignment horizontal="right" vertical="center"/>
    </xf>
    <xf numFmtId="0" fontId="68" fillId="34" borderId="13" xfId="0" applyNumberFormat="1" applyFont="1" applyFill="1" applyBorder="1" applyAlignment="1" applyProtection="1" quotePrefix="1">
      <alignment horizontal="center" vertical="center"/>
      <protection hidden="1"/>
    </xf>
    <xf numFmtId="0" fontId="70" fillId="34" borderId="13" xfId="0" applyNumberFormat="1" applyFont="1" applyFill="1" applyBorder="1" applyAlignment="1" applyProtection="1" quotePrefix="1">
      <alignment horizontal="center" vertical="center"/>
      <protection hidden="1"/>
    </xf>
    <xf numFmtId="223" fontId="10" fillId="34" borderId="0" xfId="0" applyNumberFormat="1" applyFont="1" applyFill="1" applyBorder="1" applyAlignment="1">
      <alignment vertical="center"/>
    </xf>
    <xf numFmtId="41" fontId="70" fillId="34" borderId="13" xfId="0" applyNumberFormat="1" applyFont="1" applyFill="1" applyBorder="1" applyAlignment="1" applyProtection="1" quotePrefix="1">
      <alignment horizontal="center" vertical="center"/>
      <protection hidden="1"/>
    </xf>
    <xf numFmtId="223" fontId="8" fillId="34" borderId="0" xfId="0" applyNumberFormat="1" applyFont="1" applyFill="1" applyBorder="1" applyAlignment="1">
      <alignment vertical="center"/>
    </xf>
    <xf numFmtId="0" fontId="8" fillId="34" borderId="13" xfId="67" applyFont="1" applyFill="1" applyBorder="1" applyAlignment="1" applyProtection="1" quotePrefix="1">
      <alignment horizontal="center" vertical="center"/>
      <protection hidden="1"/>
    </xf>
    <xf numFmtId="0" fontId="8" fillId="34" borderId="14" xfId="67" applyFont="1" applyFill="1" applyBorder="1" applyAlignment="1" applyProtection="1" quotePrefix="1">
      <alignment horizontal="center" vertical="center"/>
      <protection hidden="1"/>
    </xf>
    <xf numFmtId="223" fontId="8" fillId="34" borderId="10" xfId="0" applyNumberFormat="1" applyFont="1" applyFill="1" applyBorder="1" applyAlignment="1">
      <alignment vertical="center"/>
    </xf>
    <xf numFmtId="0" fontId="69" fillId="34" borderId="0" xfId="0" applyFont="1" applyFill="1" applyBorder="1" applyAlignment="1" applyProtection="1">
      <alignment horizontal="left" vertical="center"/>
      <protection hidden="1"/>
    </xf>
    <xf numFmtId="0" fontId="17" fillId="34" borderId="0" xfId="0" applyFont="1" applyFill="1" applyAlignment="1">
      <alignment/>
    </xf>
    <xf numFmtId="207" fontId="8" fillId="34" borderId="0" xfId="0" applyNumberFormat="1" applyFont="1" applyFill="1" applyBorder="1" applyAlignment="1">
      <alignment horizontal="left"/>
    </xf>
    <xf numFmtId="0" fontId="0" fillId="34" borderId="0" xfId="0" applyFill="1" applyAlignment="1">
      <alignment/>
    </xf>
    <xf numFmtId="207" fontId="8" fillId="34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28" fillId="34" borderId="1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8" fillId="34" borderId="13" xfId="0" applyFont="1" applyFill="1" applyBorder="1" applyAlignment="1">
      <alignment horizontal="center" vertical="center"/>
    </xf>
    <xf numFmtId="184" fontId="18" fillId="34" borderId="0" xfId="0" applyNumberFormat="1" applyFont="1" applyFill="1" applyBorder="1" applyAlignment="1">
      <alignment horizontal="right" vertical="center"/>
    </xf>
    <xf numFmtId="0" fontId="25" fillId="34" borderId="13" xfId="0" applyFont="1" applyFill="1" applyBorder="1" applyAlignment="1">
      <alignment horizontal="center" vertical="center"/>
    </xf>
    <xf numFmtId="184" fontId="25" fillId="34" borderId="11" xfId="0" applyNumberFormat="1" applyFont="1" applyFill="1" applyBorder="1" applyAlignment="1">
      <alignment horizontal="right" vertical="center"/>
    </xf>
    <xf numFmtId="184" fontId="25" fillId="34" borderId="0" xfId="0" applyNumberFormat="1" applyFont="1" applyFill="1" applyBorder="1" applyAlignment="1">
      <alignment horizontal="right" vertical="center"/>
    </xf>
    <xf numFmtId="0" fontId="18" fillId="34" borderId="0" xfId="0" applyFont="1" applyFill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184" fontId="18" fillId="34" borderId="10" xfId="0" applyNumberFormat="1" applyFont="1" applyFill="1" applyBorder="1" applyAlignment="1">
      <alignment horizontal="right" vertical="center"/>
    </xf>
    <xf numFmtId="0" fontId="16" fillId="35" borderId="0" xfId="0" applyFont="1" applyFill="1" applyAlignment="1">
      <alignment horizontal="left"/>
    </xf>
    <xf numFmtId="0" fontId="8" fillId="35" borderId="0" xfId="0" applyFont="1" applyFill="1" applyAlignment="1">
      <alignment/>
    </xf>
    <xf numFmtId="0" fontId="16" fillId="35" borderId="0" xfId="0" applyFont="1" applyFill="1" applyAlignment="1">
      <alignment horizontal="right"/>
    </xf>
    <xf numFmtId="0" fontId="8" fillId="0" borderId="0" xfId="67" applyFont="1" applyFill="1" applyBorder="1" applyAlignment="1" applyProtection="1">
      <alignment horizontal="left"/>
      <protection hidden="1"/>
    </xf>
    <xf numFmtId="3" fontId="71" fillId="34" borderId="16" xfId="70" applyNumberFormat="1" applyFont="1" applyFill="1" applyBorder="1" applyAlignment="1">
      <alignment horizontal="center" vertical="center"/>
      <protection/>
    </xf>
    <xf numFmtId="206" fontId="71" fillId="34" borderId="17" xfId="70" applyNumberFormat="1" applyFont="1" applyFill="1" applyBorder="1" applyAlignment="1">
      <alignment horizontal="center" vertical="center" wrapText="1"/>
      <protection/>
    </xf>
    <xf numFmtId="0" fontId="71" fillId="34" borderId="18" xfId="70" applyFont="1" applyFill="1" applyBorder="1" applyAlignment="1">
      <alignment horizontal="center" vertical="center"/>
      <protection/>
    </xf>
    <xf numFmtId="184" fontId="71" fillId="34" borderId="11" xfId="0" applyNumberFormat="1" applyFont="1" applyFill="1" applyBorder="1" applyAlignment="1">
      <alignment vertical="center"/>
    </xf>
    <xf numFmtId="181" fontId="71" fillId="34" borderId="0" xfId="0" applyNumberFormat="1" applyFont="1" applyFill="1" applyBorder="1" applyAlignment="1">
      <alignment vertical="center"/>
    </xf>
    <xf numFmtId="184" fontId="71" fillId="34" borderId="0" xfId="0" applyNumberFormat="1" applyFont="1" applyFill="1" applyBorder="1" applyAlignment="1">
      <alignment vertical="center"/>
    </xf>
    <xf numFmtId="184" fontId="72" fillId="34" borderId="11" xfId="0" applyNumberFormat="1" applyFont="1" applyFill="1" applyBorder="1" applyAlignment="1">
      <alignment vertical="center"/>
    </xf>
    <xf numFmtId="181" fontId="72" fillId="34" borderId="0" xfId="0" applyNumberFormat="1" applyFont="1" applyFill="1" applyBorder="1" applyAlignment="1">
      <alignment vertical="center"/>
    </xf>
    <xf numFmtId="184" fontId="72" fillId="34" borderId="0" xfId="0" applyNumberFormat="1" applyFont="1" applyFill="1" applyBorder="1" applyAlignment="1">
      <alignment vertical="center"/>
    </xf>
    <xf numFmtId="184" fontId="72" fillId="34" borderId="19" xfId="0" applyNumberFormat="1" applyFont="1" applyFill="1" applyBorder="1" applyAlignment="1">
      <alignment vertical="center"/>
    </xf>
    <xf numFmtId="181" fontId="72" fillId="34" borderId="10" xfId="0" applyNumberFormat="1" applyFont="1" applyFill="1" applyBorder="1" applyAlignment="1">
      <alignment vertical="center"/>
    </xf>
    <xf numFmtId="184" fontId="72" fillId="34" borderId="10" xfId="0" applyNumberFormat="1" applyFont="1" applyFill="1" applyBorder="1" applyAlignment="1">
      <alignment vertical="center"/>
    </xf>
    <xf numFmtId="49" fontId="71" fillId="34" borderId="13" xfId="0" applyNumberFormat="1" applyFont="1" applyFill="1" applyBorder="1" applyAlignment="1">
      <alignment horizontal="center" vertical="center"/>
    </xf>
    <xf numFmtId="211" fontId="71" fillId="34" borderId="0" xfId="0" applyNumberFormat="1" applyFont="1" applyFill="1" applyBorder="1" applyAlignment="1">
      <alignment vertical="center"/>
    </xf>
    <xf numFmtId="0" fontId="68" fillId="34" borderId="0" xfId="0" applyFont="1" applyFill="1" applyBorder="1" applyAlignment="1">
      <alignment horizontal="center"/>
    </xf>
    <xf numFmtId="0" fontId="68" fillId="34" borderId="0" xfId="0" applyFont="1" applyFill="1" applyBorder="1" applyAlignment="1">
      <alignment/>
    </xf>
    <xf numFmtId="206" fontId="71" fillId="34" borderId="20" xfId="70" applyNumberFormat="1" applyFont="1" applyFill="1" applyBorder="1" applyAlignment="1">
      <alignment horizontal="center" vertical="center" wrapText="1"/>
      <protection/>
    </xf>
    <xf numFmtId="49" fontId="72" fillId="34" borderId="13" xfId="0" applyNumberFormat="1" applyFont="1" applyFill="1" applyBorder="1" applyAlignment="1">
      <alignment horizontal="center" vertical="center"/>
    </xf>
    <xf numFmtId="49" fontId="72" fillId="34" borderId="14" xfId="0" applyNumberFormat="1" applyFont="1" applyFill="1" applyBorder="1" applyAlignment="1">
      <alignment horizontal="center" vertical="center"/>
    </xf>
    <xf numFmtId="0" fontId="68" fillId="35" borderId="0" xfId="0" applyFont="1" applyFill="1" applyAlignment="1">
      <alignment horizontal="left"/>
    </xf>
    <xf numFmtId="0" fontId="68" fillId="35" borderId="0" xfId="0" applyFont="1" applyFill="1" applyAlignment="1">
      <alignment/>
    </xf>
    <xf numFmtId="0" fontId="15" fillId="0" borderId="0" xfId="67" applyFill="1" applyAlignment="1">
      <alignment/>
      <protection/>
    </xf>
    <xf numFmtId="0" fontId="0" fillId="0" borderId="0" xfId="0" applyAlignment="1">
      <alignment vertical="center"/>
    </xf>
    <xf numFmtId="0" fontId="16" fillId="34" borderId="10" xfId="67" applyNumberFormat="1" applyFont="1" applyFill="1" applyBorder="1" applyAlignment="1" applyProtection="1">
      <alignment horizontal="left" vertical="center"/>
      <protection hidden="1"/>
    </xf>
    <xf numFmtId="0" fontId="16" fillId="34" borderId="10" xfId="67" applyNumberFormat="1" applyFont="1" applyFill="1" applyBorder="1" applyAlignment="1" applyProtection="1">
      <alignment horizontal="right" vertical="center"/>
      <protection hidden="1"/>
    </xf>
    <xf numFmtId="49" fontId="8" fillId="34" borderId="13" xfId="67" applyNumberFormat="1" applyFont="1" applyFill="1" applyBorder="1" applyAlignment="1">
      <alignment horizontal="center" vertical="center"/>
      <protection/>
    </xf>
    <xf numFmtId="223" fontId="68" fillId="34" borderId="0" xfId="67" applyNumberFormat="1" applyFont="1" applyFill="1" applyBorder="1" applyAlignment="1" applyProtection="1">
      <alignment vertical="center"/>
      <protection hidden="1"/>
    </xf>
    <xf numFmtId="49" fontId="68" fillId="34" borderId="0" xfId="67" applyNumberFormat="1" applyFont="1" applyFill="1" applyBorder="1" applyAlignment="1" applyProtection="1">
      <alignment horizontal="right" vertical="center"/>
      <protection hidden="1"/>
    </xf>
    <xf numFmtId="41" fontId="68" fillId="34" borderId="0" xfId="67" applyNumberFormat="1" applyFont="1" applyFill="1" applyBorder="1" applyAlignment="1" applyProtection="1">
      <alignment horizontal="right" vertical="center"/>
      <protection hidden="1"/>
    </xf>
    <xf numFmtId="223" fontId="68" fillId="34" borderId="0" xfId="67" applyNumberFormat="1" applyFont="1" applyFill="1" applyBorder="1" applyAlignment="1" applyProtection="1">
      <alignment horizontal="center" vertical="center"/>
      <protection hidden="1"/>
    </xf>
    <xf numFmtId="0" fontId="68" fillId="34" borderId="0" xfId="67" applyNumberFormat="1" applyFont="1" applyFill="1" applyBorder="1" applyAlignment="1" applyProtection="1">
      <alignment horizontal="right" vertical="center"/>
      <protection hidden="1"/>
    </xf>
    <xf numFmtId="49" fontId="16" fillId="34" borderId="0" xfId="67" applyNumberFormat="1" applyFont="1" applyFill="1" applyBorder="1" applyAlignment="1" applyProtection="1">
      <alignment horizontal="right" vertical="center"/>
      <protection hidden="1"/>
    </xf>
    <xf numFmtId="41" fontId="16" fillId="34" borderId="0" xfId="67" applyNumberFormat="1" applyFont="1" applyFill="1" applyBorder="1" applyAlignment="1" applyProtection="1">
      <alignment horizontal="right" vertical="center"/>
      <protection hidden="1"/>
    </xf>
    <xf numFmtId="49" fontId="16" fillId="34" borderId="13" xfId="67" applyNumberFormat="1" applyFont="1" applyFill="1" applyBorder="1" applyAlignment="1" applyProtection="1" quotePrefix="1">
      <alignment horizontal="center" vertical="center"/>
      <protection hidden="1"/>
    </xf>
    <xf numFmtId="49" fontId="19" fillId="34" borderId="13" xfId="67" applyNumberFormat="1" applyFont="1" applyFill="1" applyBorder="1" applyAlignment="1" applyProtection="1" quotePrefix="1">
      <alignment horizontal="center" vertical="center"/>
      <protection hidden="1"/>
    </xf>
    <xf numFmtId="215" fontId="19" fillId="34" borderId="0" xfId="67" applyNumberFormat="1" applyFont="1" applyFill="1" applyBorder="1" applyAlignment="1" applyProtection="1">
      <alignment horizontal="right" vertical="center"/>
      <protection hidden="1"/>
    </xf>
    <xf numFmtId="49" fontId="19" fillId="34" borderId="0" xfId="67" applyNumberFormat="1" applyFont="1" applyFill="1" applyBorder="1" applyAlignment="1" applyProtection="1">
      <alignment horizontal="right" vertical="center"/>
      <protection hidden="1"/>
    </xf>
    <xf numFmtId="49" fontId="19" fillId="34" borderId="14" xfId="67" applyNumberFormat="1" applyFont="1" applyFill="1" applyBorder="1" applyAlignment="1" applyProtection="1" quotePrefix="1">
      <alignment horizontal="center" vertical="center"/>
      <protection hidden="1"/>
    </xf>
    <xf numFmtId="0" fontId="19" fillId="34" borderId="10" xfId="67" applyNumberFormat="1" applyFont="1" applyFill="1" applyBorder="1" applyAlignment="1" applyProtection="1">
      <alignment horizontal="right" vertical="center"/>
      <protection hidden="1"/>
    </xf>
    <xf numFmtId="49" fontId="19" fillId="34" borderId="10" xfId="67" applyNumberFormat="1" applyFont="1" applyFill="1" applyBorder="1" applyAlignment="1" applyProtection="1">
      <alignment horizontal="right" vertical="center"/>
      <protection hidden="1"/>
    </xf>
    <xf numFmtId="49" fontId="73" fillId="34" borderId="0" xfId="67" applyNumberFormat="1" applyFont="1" applyFill="1" applyBorder="1" applyAlignment="1" applyProtection="1">
      <alignment horizontal="right" vertical="center"/>
      <protection hidden="1"/>
    </xf>
    <xf numFmtId="223" fontId="27" fillId="34" borderId="11" xfId="67" applyNumberFormat="1" applyFont="1" applyFill="1" applyBorder="1" applyAlignment="1" applyProtection="1">
      <alignment horizontal="right" vertical="center"/>
      <protection hidden="1"/>
    </xf>
    <xf numFmtId="49" fontId="27" fillId="34" borderId="0" xfId="67" applyNumberFormat="1" applyFont="1" applyFill="1" applyBorder="1" applyAlignment="1" applyProtection="1">
      <alignment horizontal="right" vertical="center"/>
      <protection hidden="1"/>
    </xf>
    <xf numFmtId="223" fontId="27" fillId="34" borderId="19" xfId="67" applyNumberFormat="1" applyFont="1" applyFill="1" applyBorder="1" applyAlignment="1" applyProtection="1">
      <alignment horizontal="right" vertical="center"/>
      <protection hidden="1"/>
    </xf>
    <xf numFmtId="49" fontId="27" fillId="34" borderId="10" xfId="67" applyNumberFormat="1" applyFont="1" applyFill="1" applyBorder="1" applyAlignment="1" applyProtection="1">
      <alignment horizontal="right" vertical="center"/>
      <protection hidden="1"/>
    </xf>
    <xf numFmtId="3" fontId="69" fillId="34" borderId="0" xfId="0" applyNumberFormat="1" applyFont="1" applyFill="1" applyBorder="1" applyAlignment="1" applyProtection="1">
      <alignment horizontal="left" vertical="center"/>
      <protection hidden="1"/>
    </xf>
    <xf numFmtId="3" fontId="69" fillId="34" borderId="0" xfId="0" applyNumberFormat="1" applyFont="1" applyFill="1" applyBorder="1" applyAlignment="1" applyProtection="1">
      <alignment horizontal="right" vertical="center"/>
      <protection hidden="1"/>
    </xf>
    <xf numFmtId="0" fontId="8" fillId="34" borderId="0" xfId="0" applyFont="1" applyFill="1" applyAlignment="1">
      <alignment horizontal="right" vertical="center"/>
    </xf>
    <xf numFmtId="0" fontId="16" fillId="34" borderId="0" xfId="67" applyFont="1" applyFill="1" applyBorder="1" applyAlignment="1" applyProtection="1">
      <alignment horizontal="left" vertical="center"/>
      <protection hidden="1"/>
    </xf>
    <xf numFmtId="3" fontId="21" fillId="34" borderId="0" xfId="67" applyNumberFormat="1" applyFont="1" applyFill="1" applyAlignment="1" applyProtection="1">
      <alignment horizontal="center" vertical="center"/>
      <protection hidden="1"/>
    </xf>
    <xf numFmtId="206" fontId="21" fillId="34" borderId="0" xfId="67" applyNumberFormat="1" applyFont="1" applyFill="1" applyAlignment="1" applyProtection="1">
      <alignment horizontal="center" vertical="center"/>
      <protection hidden="1"/>
    </xf>
    <xf numFmtId="1" fontId="21" fillId="34" borderId="0" xfId="67" applyNumberFormat="1" applyFont="1" applyFill="1" applyAlignment="1" applyProtection="1">
      <alignment horizontal="center" vertical="center"/>
      <protection hidden="1"/>
    </xf>
    <xf numFmtId="0" fontId="16" fillId="34" borderId="0" xfId="67" applyFont="1" applyFill="1" applyAlignment="1" applyProtection="1">
      <alignment horizontal="right" vertical="center"/>
      <protection hidden="1"/>
    </xf>
    <xf numFmtId="0" fontId="16" fillId="34" borderId="10" xfId="67" applyNumberFormat="1" applyFont="1" applyFill="1" applyBorder="1" applyAlignment="1" applyProtection="1">
      <alignment horizontal="left"/>
      <protection hidden="1"/>
    </xf>
    <xf numFmtId="0" fontId="16" fillId="34" borderId="10" xfId="67" applyNumberFormat="1" applyFont="1" applyFill="1" applyBorder="1" applyAlignment="1" applyProtection="1">
      <alignment horizontal="right"/>
      <protection hidden="1"/>
    </xf>
    <xf numFmtId="3" fontId="8" fillId="34" borderId="18" xfId="67" applyNumberFormat="1" applyFont="1" applyFill="1" applyBorder="1" applyAlignment="1" applyProtection="1">
      <alignment horizontal="center" vertical="center" wrapText="1"/>
      <protection hidden="1"/>
    </xf>
    <xf numFmtId="214" fontId="8" fillId="34" borderId="18" xfId="67" applyNumberFormat="1" applyFont="1" applyFill="1" applyBorder="1" applyAlignment="1" applyProtection="1">
      <alignment horizontal="center" vertical="center" wrapText="1"/>
      <protection hidden="1"/>
    </xf>
    <xf numFmtId="214" fontId="8" fillId="34" borderId="20" xfId="67" applyNumberFormat="1" applyFont="1" applyFill="1" applyBorder="1" applyAlignment="1" applyProtection="1">
      <alignment horizontal="center" vertical="center" wrapText="1"/>
      <protection hidden="1"/>
    </xf>
    <xf numFmtId="214" fontId="8" fillId="34" borderId="17" xfId="67" applyNumberFormat="1" applyFont="1" applyFill="1" applyBorder="1" applyAlignment="1" applyProtection="1">
      <alignment horizontal="center" vertical="center" wrapText="1"/>
      <protection hidden="1"/>
    </xf>
    <xf numFmtId="0" fontId="8" fillId="34" borderId="18" xfId="67" applyFont="1" applyFill="1" applyBorder="1" applyAlignment="1" applyProtection="1">
      <alignment horizontal="center" vertical="center" wrapText="1"/>
      <protection hidden="1"/>
    </xf>
    <xf numFmtId="0" fontId="15" fillId="34" borderId="0" xfId="67" applyFill="1" applyBorder="1">
      <alignment/>
      <protection/>
    </xf>
    <xf numFmtId="224" fontId="71" fillId="34" borderId="0" xfId="67" applyNumberFormat="1" applyFont="1" applyFill="1" applyBorder="1" applyAlignment="1" applyProtection="1">
      <alignment horizontal="right" vertical="center"/>
      <protection hidden="1"/>
    </xf>
    <xf numFmtId="224" fontId="72" fillId="34" borderId="0" xfId="67" applyNumberFormat="1" applyFont="1" applyFill="1" applyBorder="1" applyAlignment="1" applyProtection="1">
      <alignment horizontal="right" vertical="center"/>
      <protection hidden="1"/>
    </xf>
    <xf numFmtId="224" fontId="72" fillId="34" borderId="10" xfId="67" applyNumberFormat="1" applyFont="1" applyFill="1" applyBorder="1" applyAlignment="1" applyProtection="1">
      <alignment horizontal="right" vertical="center"/>
      <protection hidden="1"/>
    </xf>
    <xf numFmtId="0" fontId="28" fillId="34" borderId="21" xfId="0" applyFont="1" applyFill="1" applyBorder="1" applyAlignment="1">
      <alignment horizontal="center" vertical="center" wrapText="1"/>
    </xf>
    <xf numFmtId="0" fontId="28" fillId="34" borderId="22" xfId="0" applyFont="1" applyFill="1" applyBorder="1" applyAlignment="1">
      <alignment horizontal="center" vertical="center" wrapText="1"/>
    </xf>
    <xf numFmtId="0" fontId="28" fillId="34" borderId="23" xfId="0" applyFont="1" applyFill="1" applyBorder="1" applyAlignment="1">
      <alignment horizontal="center" vertical="center" wrapText="1"/>
    </xf>
    <xf numFmtId="0" fontId="28" fillId="34" borderId="24" xfId="0" applyFont="1" applyFill="1" applyBorder="1" applyAlignment="1">
      <alignment horizontal="center" vertical="center"/>
    </xf>
    <xf numFmtId="0" fontId="28" fillId="34" borderId="25" xfId="0" applyFont="1" applyFill="1" applyBorder="1" applyAlignment="1">
      <alignment horizontal="center" vertical="center" wrapText="1"/>
    </xf>
    <xf numFmtId="0" fontId="28" fillId="34" borderId="22" xfId="0" applyFont="1" applyFill="1" applyBorder="1" applyAlignment="1">
      <alignment horizontal="center" vertical="center"/>
    </xf>
    <xf numFmtId="0" fontId="7" fillId="34" borderId="0" xfId="67" applyFont="1" applyFill="1" applyAlignment="1">
      <alignment horizontal="center" vertical="center"/>
      <protection/>
    </xf>
    <xf numFmtId="0" fontId="6" fillId="34" borderId="0" xfId="67" applyFont="1" applyFill="1" applyAlignment="1">
      <alignment horizontal="center" vertical="center"/>
      <protection/>
    </xf>
    <xf numFmtId="0" fontId="28" fillId="34" borderId="26" xfId="0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/>
    </xf>
    <xf numFmtId="0" fontId="28" fillId="34" borderId="27" xfId="0" applyFont="1" applyFill="1" applyBorder="1" applyAlignment="1">
      <alignment horizontal="center" vertical="center"/>
    </xf>
    <xf numFmtId="0" fontId="28" fillId="34" borderId="21" xfId="0" applyFont="1" applyFill="1" applyBorder="1" applyAlignment="1">
      <alignment horizontal="center" vertical="center"/>
    </xf>
    <xf numFmtId="3" fontId="18" fillId="34" borderId="12" xfId="69" applyNumberFormat="1" applyFont="1" applyFill="1" applyBorder="1" applyAlignment="1">
      <alignment horizontal="center" vertical="center" wrapText="1"/>
      <protection/>
    </xf>
    <xf numFmtId="3" fontId="18" fillId="34" borderId="0" xfId="69" applyNumberFormat="1" applyFont="1" applyFill="1" applyBorder="1" applyAlignment="1">
      <alignment horizontal="center" vertical="center" wrapText="1"/>
      <protection/>
    </xf>
    <xf numFmtId="3" fontId="18" fillId="34" borderId="28" xfId="69" applyNumberFormat="1" applyFont="1" applyFill="1" applyBorder="1" applyAlignment="1">
      <alignment horizontal="center" vertical="center" wrapText="1"/>
      <protection/>
    </xf>
    <xf numFmtId="0" fontId="25" fillId="34" borderId="11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 vertical="center"/>
    </xf>
    <xf numFmtId="0" fontId="25" fillId="34" borderId="0" xfId="0" applyFont="1" applyFill="1" applyAlignment="1">
      <alignment horizontal="center" vertical="center"/>
    </xf>
    <xf numFmtId="3" fontId="18" fillId="34" borderId="29" xfId="69" applyNumberFormat="1" applyFont="1" applyFill="1" applyBorder="1" applyAlignment="1">
      <alignment horizontal="center" vertical="center" wrapText="1"/>
      <protection/>
    </xf>
    <xf numFmtId="3" fontId="18" fillId="34" borderId="30" xfId="69" applyNumberFormat="1" applyFont="1" applyFill="1" applyBorder="1" applyAlignment="1">
      <alignment horizontal="center" vertical="center" wrapText="1"/>
      <protection/>
    </xf>
    <xf numFmtId="3" fontId="18" fillId="34" borderId="18" xfId="69" applyNumberFormat="1" applyFont="1" applyFill="1" applyBorder="1" applyAlignment="1">
      <alignment horizontal="center" vertical="center" wrapText="1"/>
      <protection/>
    </xf>
    <xf numFmtId="0" fontId="18" fillId="34" borderId="26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/>
    </xf>
    <xf numFmtId="0" fontId="18" fillId="34" borderId="31" xfId="0" applyFont="1" applyFill="1" applyBorder="1" applyAlignment="1">
      <alignment horizontal="center" vertical="center"/>
    </xf>
    <xf numFmtId="3" fontId="18" fillId="34" borderId="32" xfId="69" applyNumberFormat="1" applyFont="1" applyFill="1" applyBorder="1" applyAlignment="1">
      <alignment horizontal="center" vertical="center" wrapText="1"/>
      <protection/>
    </xf>
    <xf numFmtId="3" fontId="18" fillId="34" borderId="33" xfId="69" applyNumberFormat="1" applyFont="1" applyFill="1" applyBorder="1" applyAlignment="1">
      <alignment horizontal="center" vertical="center" wrapText="1"/>
      <protection/>
    </xf>
    <xf numFmtId="3" fontId="18" fillId="34" borderId="34" xfId="69" applyNumberFormat="1" applyFont="1" applyFill="1" applyBorder="1" applyAlignment="1">
      <alignment horizontal="center" vertical="center" wrapText="1"/>
      <protection/>
    </xf>
    <xf numFmtId="3" fontId="18" fillId="34" borderId="35" xfId="69" applyNumberFormat="1" applyFont="1" applyFill="1" applyBorder="1" applyAlignment="1">
      <alignment horizontal="center" vertical="center" wrapText="1"/>
      <protection/>
    </xf>
    <xf numFmtId="1" fontId="71" fillId="34" borderId="25" xfId="70" applyNumberFormat="1" applyFont="1" applyFill="1" applyBorder="1" applyAlignment="1">
      <alignment horizontal="center" vertical="center" wrapText="1"/>
      <protection/>
    </xf>
    <xf numFmtId="1" fontId="71" fillId="34" borderId="18" xfId="70" applyNumberFormat="1" applyFont="1" applyFill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right"/>
    </xf>
    <xf numFmtId="49" fontId="71" fillId="34" borderId="26" xfId="70" applyNumberFormat="1" applyFont="1" applyFill="1" applyBorder="1" applyAlignment="1">
      <alignment horizontal="center" vertical="center" wrapText="1"/>
      <protection/>
    </xf>
    <xf numFmtId="49" fontId="71" fillId="34" borderId="31" xfId="70" applyNumberFormat="1" applyFont="1" applyFill="1" applyBorder="1" applyAlignment="1">
      <alignment horizontal="center" vertical="center" wrapText="1"/>
      <protection/>
    </xf>
    <xf numFmtId="49" fontId="71" fillId="34" borderId="13" xfId="70" applyNumberFormat="1" applyFont="1" applyFill="1" applyBorder="1" applyAlignment="1">
      <alignment horizontal="center" vertical="center" wrapText="1"/>
      <protection/>
    </xf>
    <xf numFmtId="3" fontId="71" fillId="34" borderId="36" xfId="70" applyNumberFormat="1" applyFont="1" applyFill="1" applyBorder="1" applyAlignment="1">
      <alignment horizontal="center" vertical="center" wrapText="1"/>
      <protection/>
    </xf>
    <xf numFmtId="3" fontId="71" fillId="34" borderId="29" xfId="70" applyNumberFormat="1" applyFont="1" applyFill="1" applyBorder="1" applyAlignment="1">
      <alignment horizontal="center" vertical="center" wrapText="1"/>
      <protection/>
    </xf>
    <xf numFmtId="3" fontId="71" fillId="34" borderId="37" xfId="70" applyNumberFormat="1" applyFont="1" applyFill="1" applyBorder="1" applyAlignment="1">
      <alignment horizontal="center" vertical="center" wrapText="1"/>
      <protection/>
    </xf>
    <xf numFmtId="3" fontId="71" fillId="34" borderId="11" xfId="70" applyNumberFormat="1" applyFont="1" applyFill="1" applyBorder="1" applyAlignment="1">
      <alignment horizontal="center" vertical="center"/>
      <protection/>
    </xf>
    <xf numFmtId="3" fontId="71" fillId="34" borderId="38" xfId="70" applyNumberFormat="1" applyFont="1" applyFill="1" applyBorder="1" applyAlignment="1">
      <alignment horizontal="center" vertical="center"/>
      <protection/>
    </xf>
    <xf numFmtId="206" fontId="71" fillId="34" borderId="25" xfId="70" applyNumberFormat="1" applyFont="1" applyFill="1" applyBorder="1" applyAlignment="1">
      <alignment horizontal="center" vertical="center" wrapText="1"/>
      <protection/>
    </xf>
    <xf numFmtId="206" fontId="71" fillId="34" borderId="18" xfId="70" applyNumberFormat="1" applyFont="1" applyFill="1" applyBorder="1" applyAlignment="1">
      <alignment horizontal="center" vertical="center" wrapText="1"/>
      <protection/>
    </xf>
    <xf numFmtId="1" fontId="71" fillId="34" borderId="39" xfId="70" applyNumberFormat="1" applyFont="1" applyFill="1" applyBorder="1" applyAlignment="1">
      <alignment horizontal="center" vertical="center" wrapText="1"/>
      <protection/>
    </xf>
    <xf numFmtId="1" fontId="71" fillId="34" borderId="40" xfId="70" applyNumberFormat="1" applyFont="1" applyFill="1" applyBorder="1" applyAlignment="1">
      <alignment horizontal="center" vertical="center" wrapText="1"/>
      <protection/>
    </xf>
    <xf numFmtId="1" fontId="71" fillId="34" borderId="29" xfId="70" applyNumberFormat="1" applyFont="1" applyFill="1" applyBorder="1" applyAlignment="1">
      <alignment horizontal="center" vertical="center" wrapText="1"/>
      <protection/>
    </xf>
    <xf numFmtId="1" fontId="8" fillId="34" borderId="37" xfId="67" applyNumberFormat="1" applyFont="1" applyFill="1" applyBorder="1" applyAlignment="1" applyProtection="1">
      <alignment horizontal="center" vertical="center" wrapText="1"/>
      <protection hidden="1"/>
    </xf>
    <xf numFmtId="1" fontId="8" fillId="34" borderId="36" xfId="67" applyNumberFormat="1" applyFont="1" applyFill="1" applyBorder="1" applyAlignment="1" applyProtection="1">
      <alignment horizontal="center" vertical="center" wrapText="1"/>
      <protection hidden="1"/>
    </xf>
    <xf numFmtId="3" fontId="8" fillId="34" borderId="41" xfId="67" applyNumberFormat="1" applyFont="1" applyFill="1" applyBorder="1" applyAlignment="1" applyProtection="1">
      <alignment horizontal="center" vertical="center" wrapText="1"/>
      <protection hidden="1"/>
    </xf>
    <xf numFmtId="3" fontId="8" fillId="34" borderId="12" xfId="67" applyNumberFormat="1" applyFont="1" applyFill="1" applyBorder="1" applyAlignment="1" applyProtection="1">
      <alignment horizontal="center" vertical="center" wrapText="1"/>
      <protection hidden="1"/>
    </xf>
    <xf numFmtId="3" fontId="8" fillId="34" borderId="36" xfId="67" applyNumberFormat="1" applyFont="1" applyFill="1" applyBorder="1" applyAlignment="1" applyProtection="1">
      <alignment horizontal="center" vertical="center" wrapText="1"/>
      <protection hidden="1"/>
    </xf>
    <xf numFmtId="189" fontId="9" fillId="34" borderId="12" xfId="63" applyNumberFormat="1" applyFont="1" applyFill="1" applyBorder="1" applyAlignment="1" applyProtection="1">
      <alignment horizontal="center" vertical="center" wrapText="1"/>
      <protection hidden="1"/>
    </xf>
    <xf numFmtId="189" fontId="9" fillId="34" borderId="36" xfId="63" applyNumberFormat="1" applyFont="1" applyFill="1" applyBorder="1" applyAlignment="1" applyProtection="1">
      <alignment horizontal="center" vertical="center" wrapText="1"/>
      <protection hidden="1"/>
    </xf>
    <xf numFmtId="189" fontId="8" fillId="34" borderId="37" xfId="63" applyNumberFormat="1" applyFont="1" applyFill="1" applyBorder="1" applyAlignment="1" applyProtection="1">
      <alignment horizontal="center" vertical="center" wrapText="1"/>
      <protection hidden="1"/>
    </xf>
    <xf numFmtId="189" fontId="8" fillId="34" borderId="12" xfId="63" applyNumberFormat="1" applyFont="1" applyFill="1" applyBorder="1" applyAlignment="1" applyProtection="1">
      <alignment horizontal="center" vertical="center" wrapText="1"/>
      <protection hidden="1"/>
    </xf>
    <xf numFmtId="41" fontId="18" fillId="34" borderId="0" xfId="67" applyNumberFormat="1" applyFont="1" applyFill="1" applyBorder="1" applyAlignment="1">
      <alignment horizontal="center" vertical="center"/>
      <protection/>
    </xf>
    <xf numFmtId="214" fontId="8" fillId="34" borderId="20" xfId="67" applyNumberFormat="1" applyFont="1" applyFill="1" applyBorder="1" applyAlignment="1" applyProtection="1">
      <alignment horizontal="center" vertical="center" wrapText="1"/>
      <protection hidden="1"/>
    </xf>
    <xf numFmtId="214" fontId="8" fillId="34" borderId="42" xfId="67" applyNumberFormat="1" applyFont="1" applyFill="1" applyBorder="1" applyAlignment="1" applyProtection="1">
      <alignment horizontal="center" vertical="center" wrapText="1"/>
      <protection hidden="1"/>
    </xf>
    <xf numFmtId="0" fontId="8" fillId="34" borderId="43" xfId="67" applyFont="1" applyFill="1" applyBorder="1" applyAlignment="1" applyProtection="1">
      <alignment horizontal="center" vertical="center" wrapText="1"/>
      <protection hidden="1"/>
    </xf>
    <xf numFmtId="0" fontId="8" fillId="34" borderId="44" xfId="67" applyFont="1" applyFill="1" applyBorder="1" applyAlignment="1" applyProtection="1">
      <alignment horizontal="center" vertical="center" wrapText="1"/>
      <protection hidden="1"/>
    </xf>
    <xf numFmtId="223" fontId="23" fillId="34" borderId="0" xfId="67" applyNumberFormat="1" applyFont="1" applyFill="1" applyBorder="1" applyAlignment="1" applyProtection="1">
      <alignment horizontal="right" vertical="center"/>
      <protection hidden="1"/>
    </xf>
    <xf numFmtId="223" fontId="27" fillId="34" borderId="0" xfId="67" applyNumberFormat="1" applyFont="1" applyFill="1" applyBorder="1" applyAlignment="1" applyProtection="1">
      <alignment horizontal="right" vertical="center"/>
      <protection hidden="1"/>
    </xf>
    <xf numFmtId="223" fontId="27" fillId="34" borderId="10" xfId="67" applyNumberFormat="1" applyFont="1" applyFill="1" applyBorder="1" applyAlignment="1" applyProtection="1">
      <alignment horizontal="right" vertical="center"/>
      <protection hidden="1"/>
    </xf>
    <xf numFmtId="41" fontId="25" fillId="34" borderId="0" xfId="67" applyNumberFormat="1" applyFont="1" applyFill="1" applyBorder="1" applyAlignment="1">
      <alignment horizontal="center" vertical="center"/>
      <protection/>
    </xf>
    <xf numFmtId="41" fontId="25" fillId="34" borderId="10" xfId="67" applyNumberFormat="1" applyFont="1" applyFill="1" applyBorder="1" applyAlignment="1">
      <alignment horizontal="center" vertical="center"/>
      <protection/>
    </xf>
    <xf numFmtId="49" fontId="20" fillId="34" borderId="0" xfId="67" applyNumberFormat="1" applyFont="1" applyFill="1" applyAlignment="1" applyProtection="1">
      <alignment horizontal="center" vertical="center"/>
      <protection hidden="1"/>
    </xf>
    <xf numFmtId="0" fontId="8" fillId="34" borderId="26" xfId="67" applyFont="1" applyFill="1" applyBorder="1" applyAlignment="1" applyProtection="1">
      <alignment horizontal="center" vertical="center" wrapText="1"/>
      <protection hidden="1"/>
    </xf>
    <xf numFmtId="0" fontId="8" fillId="34" borderId="31" xfId="67" applyFont="1" applyFill="1" applyBorder="1" applyAlignment="1" applyProtection="1">
      <alignment horizontal="center" vertical="center" wrapText="1"/>
      <protection hidden="1"/>
    </xf>
    <xf numFmtId="3" fontId="8" fillId="34" borderId="37" xfId="67" applyNumberFormat="1" applyFont="1" applyFill="1" applyBorder="1" applyAlignment="1" applyProtection="1">
      <alignment horizontal="center" vertical="center" wrapText="1"/>
      <protection hidden="1"/>
    </xf>
    <xf numFmtId="3" fontId="8" fillId="34" borderId="29" xfId="67" applyNumberFormat="1" applyFont="1" applyFill="1" applyBorder="1" applyAlignment="1" applyProtection="1">
      <alignment horizontal="center" vertical="center" wrapText="1"/>
      <protection hidden="1"/>
    </xf>
    <xf numFmtId="3" fontId="8" fillId="34" borderId="23" xfId="67" applyNumberFormat="1" applyFont="1" applyFill="1" applyBorder="1" applyAlignment="1" applyProtection="1">
      <alignment horizontal="center" vertical="center" wrapText="1"/>
      <protection hidden="1"/>
    </xf>
    <xf numFmtId="223" fontId="23" fillId="34" borderId="0" xfId="68" applyNumberFormat="1" applyFont="1" applyFill="1" applyBorder="1" applyAlignment="1" applyProtection="1">
      <alignment horizontal="right" vertical="center"/>
      <protection hidden="1"/>
    </xf>
    <xf numFmtId="223" fontId="23" fillId="34" borderId="0" xfId="68" applyNumberFormat="1" applyFont="1" applyFill="1" applyBorder="1" applyAlignment="1" applyProtection="1">
      <alignment horizontal="center" vertical="center"/>
      <protection hidden="1"/>
    </xf>
    <xf numFmtId="223" fontId="23" fillId="34" borderId="0" xfId="67" applyNumberFormat="1" applyFont="1" applyFill="1" applyBorder="1" applyAlignment="1" applyProtection="1">
      <alignment horizontal="center" vertical="center"/>
      <protection hidden="1"/>
    </xf>
    <xf numFmtId="49" fontId="11" fillId="34" borderId="0" xfId="0" applyNumberFormat="1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49" fontId="31" fillId="34" borderId="0" xfId="0" applyNumberFormat="1" applyFont="1" applyFill="1" applyBorder="1" applyAlignment="1" applyProtection="1">
      <alignment horizontal="left" vertical="center"/>
      <protection hidden="1"/>
    </xf>
    <xf numFmtId="0" fontId="28" fillId="34" borderId="31" xfId="0" applyFont="1" applyFill="1" applyBorder="1" applyAlignment="1">
      <alignment horizontal="center" vertical="center"/>
    </xf>
    <xf numFmtId="0" fontId="28" fillId="34" borderId="45" xfId="0" applyFont="1" applyFill="1" applyBorder="1" applyAlignment="1">
      <alignment vertical="center"/>
    </xf>
    <xf numFmtId="0" fontId="28" fillId="34" borderId="18" xfId="0" applyFont="1" applyFill="1" applyBorder="1" applyAlignment="1">
      <alignment vertical="center"/>
    </xf>
    <xf numFmtId="0" fontId="28" fillId="34" borderId="17" xfId="0" applyFont="1" applyFill="1" applyBorder="1" applyAlignment="1">
      <alignment horizontal="center" vertical="center" wrapText="1"/>
    </xf>
    <xf numFmtId="0" fontId="28" fillId="34" borderId="17" xfId="0" applyFont="1" applyFill="1" applyBorder="1" applyAlignment="1">
      <alignment horizontal="center" vertical="center" wrapText="1" shrinkToFit="1"/>
    </xf>
    <xf numFmtId="0" fontId="28" fillId="34" borderId="17" xfId="0" applyFont="1" applyFill="1" applyBorder="1" applyAlignment="1">
      <alignment horizontal="center" vertical="center"/>
    </xf>
    <xf numFmtId="0" fontId="28" fillId="34" borderId="17" xfId="0" applyFont="1" applyFill="1" applyBorder="1" applyAlignment="1">
      <alignment horizontal="center" vertical="center" wrapText="1"/>
    </xf>
    <xf numFmtId="0" fontId="28" fillId="34" borderId="20" xfId="0" applyFont="1" applyFill="1" applyBorder="1" applyAlignment="1">
      <alignment horizontal="center" vertical="center"/>
    </xf>
    <xf numFmtId="0" fontId="20" fillId="35" borderId="0" xfId="0" applyFont="1" applyFill="1" applyAlignment="1">
      <alignment horizontal="center" vertical="center"/>
    </xf>
    <xf numFmtId="0" fontId="49" fillId="35" borderId="0" xfId="0" applyFont="1" applyFill="1" applyAlignment="1">
      <alignment horizontal="center" vertical="center"/>
    </xf>
    <xf numFmtId="0" fontId="74" fillId="35" borderId="0" xfId="0" applyFont="1" applyFill="1" applyAlignment="1">
      <alignment horizontal="center" vertical="center"/>
    </xf>
    <xf numFmtId="0" fontId="75" fillId="35" borderId="0" xfId="0" applyFont="1" applyFill="1" applyAlignment="1">
      <alignment horizontal="center" vertical="center"/>
    </xf>
    <xf numFmtId="0" fontId="75" fillId="35" borderId="0" xfId="0" applyFont="1" applyFill="1" applyAlignment="1">
      <alignment horizontal="center" vertical="center"/>
    </xf>
  </cellXfs>
  <cellStyles count="5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4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1.경제활동인구" xfId="62"/>
    <cellStyle name="콤마 [0]_5.직업별취업자" xfId="63"/>
    <cellStyle name="콤마_1.경제활동인구" xfId="64"/>
    <cellStyle name="Currency" xfId="65"/>
    <cellStyle name="Currency [0]" xfId="66"/>
    <cellStyle name="표준 2" xfId="67"/>
    <cellStyle name="표준_5.직업별취업자" xfId="68"/>
    <cellStyle name="표준_Ⅳ-1,2" xfId="69"/>
    <cellStyle name="표준_Sheet2" xfId="70"/>
    <cellStyle name="Hyperlink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8</xdr:col>
      <xdr:colOff>504825</xdr:colOff>
      <xdr:row>19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76200" y="104775"/>
          <a:ext cx="5915025" cy="528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41148" rIns="64008" bIns="0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4. </a:t>
          </a:r>
          <a:r>
            <a:rPr lang="en-US" cap="none" sz="2800" b="0" i="0" u="none" baseline="0">
              <a:solidFill>
                <a:srgbClr val="000000"/>
              </a:solidFill>
            </a:rPr>
            <a:t>노동</a:t>
          </a:r>
          <a:r>
            <a:rPr lang="en-US" cap="none" sz="2800" b="0" i="0" u="none" baseline="0">
              <a:solidFill>
                <a:srgbClr val="000000"/>
              </a:solidFill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</a:rPr>
            <a:t>Labor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R7LRJHKW\&#49324;&#48376;%20-%203.&#44397;&#52293;&#49324;&#50629;%20&#54788;&#54889;,%20&#50857;&#50669;&#49324;&#50629;%20&#54788;&#548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BZDC3AC2\&#50896;&#44256;\06-1.%20&#45453;&#47548;&#49688;&#49328;(1~29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53685;&#44228;\&#53685;&#44228;&#50672;&#48372;(07&#45380;)\&#49345;&#51452;&#49884;\&#49892;&#44284;&#52712;&#54633;\&#48372;&#47532;&#47588;&#51077;(11&#50900;6&#51068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44592;&#54925;&#44228;(&#47928;&#50696;&#51648;)\4.%20&#53685;&#44228;&#50672;&#48372;\59&#54924;%20&#50689;&#50577;&#44400;&#53685;&#44228;&#50672;&#48372;\&#54633;&#46041;&#51089;&#50629;(4&#50900;)\(&#52280;&#44256;)%20&#47928;&#44221;&#49884;\&#8547;.&#45432;&#46041;_2018&#45380;&#475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사업(2006)"/>
      <sheetName val="사업(2007)"/>
      <sheetName val="사업(2008)"/>
      <sheetName val="XL4Poppy"/>
    </sheetNames>
    <sheetDataSet>
      <sheetData sheetId="3">
        <row r="31">
          <cell r="C31" t="b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.간지"/>
      <sheetName val="0-1.이면"/>
      <sheetName val="1.농가및농가인구"/>
      <sheetName val="2.연령별농가인구"/>
      <sheetName val="3.경지면적"/>
      <sheetName val="4.경지규모별농가"/>
      <sheetName val="5.농업진흥지역지정"/>
      <sheetName val="6.한국농어촌공사"/>
      <sheetName val="7.수리답 및 경지정리"/>
      <sheetName val="8.수리시설 및 방조제"/>
      <sheetName val="9.식량작물생산량(정곡)"/>
      <sheetName val="9-1.미곡"/>
      <sheetName val="9-2.맥류"/>
      <sheetName val="9-3.잡곡"/>
      <sheetName val="9-4.두류"/>
      <sheetName val="9-5.서류"/>
      <sheetName val="10.채소류생산량 "/>
      <sheetName val="11.특용작물생산량"/>
      <sheetName val="12.과실류생산량"/>
      <sheetName val="13.공공비축 미곡 매입실적"/>
      <sheetName val="14.보리매입실적"/>
      <sheetName val="15.정부관리양곡보관창고"/>
      <sheetName val="16.정부양곡가공공장"/>
      <sheetName val="17.농업협동조합"/>
      <sheetName val="18.농업용기계보유 "/>
      <sheetName val="19.농업용관정 양수장비 현황"/>
      <sheetName val="20.비료공급"/>
      <sheetName val="21.농약공급 실적"/>
      <sheetName val="22.농업용지하수"/>
      <sheetName val="23.가축사육"/>
      <sheetName val="24.가축전염병발생"/>
      <sheetName val="25.가축전염병예방주사실적"/>
      <sheetName val="26.수의사현황"/>
      <sheetName val="27.도축검사"/>
      <sheetName val="28.배합사료생산"/>
      <sheetName val="29.축산물위생관계업소"/>
      <sheetName val="xxxxxxxx"/>
      <sheetName val="XL4Poppy"/>
    </sheetNames>
    <sheetDataSet>
      <sheetData sheetId="24">
        <row r="18">
          <cell r="A18" t="str">
            <v>포항시</v>
          </cell>
          <cell r="B18">
            <v>22870</v>
          </cell>
          <cell r="C18">
            <v>6779</v>
          </cell>
          <cell r="D18">
            <v>2072</v>
          </cell>
          <cell r="E18">
            <v>694</v>
          </cell>
          <cell r="F18">
            <v>1203</v>
          </cell>
          <cell r="G18">
            <v>175</v>
          </cell>
          <cell r="H18">
            <v>783</v>
          </cell>
          <cell r="I18">
            <v>1434</v>
          </cell>
          <cell r="J18">
            <v>3213</v>
          </cell>
          <cell r="K18">
            <v>2339</v>
          </cell>
        </row>
        <row r="19">
          <cell r="A19" t="str">
            <v>경주시</v>
          </cell>
          <cell r="B19">
            <v>40664</v>
          </cell>
          <cell r="C19">
            <v>13315</v>
          </cell>
          <cell r="D19">
            <v>3206</v>
          </cell>
          <cell r="E19">
            <v>1065</v>
          </cell>
          <cell r="F19">
            <v>1819</v>
          </cell>
          <cell r="G19">
            <v>322</v>
          </cell>
          <cell r="H19">
            <v>516</v>
          </cell>
          <cell r="I19">
            <v>1950</v>
          </cell>
          <cell r="J19">
            <v>6771</v>
          </cell>
          <cell r="K19">
            <v>5050</v>
          </cell>
        </row>
        <row r="20">
          <cell r="A20" t="str">
            <v>김천시</v>
          </cell>
          <cell r="B20">
            <v>31068</v>
          </cell>
          <cell r="C20">
            <v>9666</v>
          </cell>
          <cell r="D20">
            <v>2746</v>
          </cell>
          <cell r="E20">
            <v>1310</v>
          </cell>
          <cell r="F20">
            <v>1245</v>
          </cell>
          <cell r="G20">
            <v>191</v>
          </cell>
          <cell r="H20">
            <v>675</v>
          </cell>
          <cell r="I20">
            <v>2654</v>
          </cell>
          <cell r="J20">
            <v>2896</v>
          </cell>
          <cell r="K20">
            <v>2518</v>
          </cell>
        </row>
        <row r="21">
          <cell r="A21" t="str">
            <v>안동시</v>
          </cell>
          <cell r="B21">
            <v>38617</v>
          </cell>
          <cell r="C21">
            <v>10903</v>
          </cell>
          <cell r="D21">
            <v>2637</v>
          </cell>
          <cell r="E21">
            <v>848</v>
          </cell>
          <cell r="F21">
            <v>1641</v>
          </cell>
          <cell r="G21">
            <v>148</v>
          </cell>
          <cell r="H21">
            <v>1510</v>
          </cell>
          <cell r="I21">
            <v>1557</v>
          </cell>
          <cell r="J21">
            <v>3352</v>
          </cell>
          <cell r="K21">
            <v>2925</v>
          </cell>
        </row>
        <row r="22">
          <cell r="A22" t="str">
            <v>구미시</v>
          </cell>
          <cell r="B22">
            <v>19609</v>
          </cell>
          <cell r="C22">
            <v>6399</v>
          </cell>
          <cell r="D22">
            <v>2545</v>
          </cell>
          <cell r="E22">
            <v>824</v>
          </cell>
          <cell r="F22">
            <v>1476</v>
          </cell>
          <cell r="G22">
            <v>245</v>
          </cell>
          <cell r="H22">
            <v>136</v>
          </cell>
          <cell r="I22">
            <v>564</v>
          </cell>
          <cell r="J22">
            <v>3563</v>
          </cell>
          <cell r="K22">
            <v>2939</v>
          </cell>
        </row>
        <row r="23">
          <cell r="A23" t="str">
            <v>영주시</v>
          </cell>
          <cell r="B23">
            <v>20425</v>
          </cell>
          <cell r="C23">
            <v>6331</v>
          </cell>
          <cell r="D23">
            <v>1455</v>
          </cell>
          <cell r="E23">
            <v>343</v>
          </cell>
          <cell r="F23">
            <v>908</v>
          </cell>
          <cell r="G23">
            <v>204</v>
          </cell>
          <cell r="H23">
            <v>882</v>
          </cell>
          <cell r="I23">
            <v>777</v>
          </cell>
          <cell r="J23">
            <v>1981</v>
          </cell>
          <cell r="K23">
            <v>1743</v>
          </cell>
        </row>
        <row r="24">
          <cell r="A24" t="str">
            <v>영천시</v>
          </cell>
          <cell r="B24">
            <v>29284</v>
          </cell>
          <cell r="C24">
            <v>10867</v>
          </cell>
          <cell r="D24">
            <v>1302</v>
          </cell>
          <cell r="E24">
            <v>332</v>
          </cell>
          <cell r="F24">
            <v>778</v>
          </cell>
          <cell r="G24">
            <v>192</v>
          </cell>
          <cell r="H24">
            <v>1812</v>
          </cell>
          <cell r="I24">
            <v>961</v>
          </cell>
          <cell r="J24">
            <v>2295</v>
          </cell>
          <cell r="K24">
            <v>2100</v>
          </cell>
        </row>
        <row r="25">
          <cell r="A25" t="str">
            <v>상주시</v>
          </cell>
          <cell r="B25">
            <v>44100</v>
          </cell>
          <cell r="C25">
            <v>13115</v>
          </cell>
          <cell r="D25">
            <v>4523</v>
          </cell>
          <cell r="E25">
            <v>1744</v>
          </cell>
          <cell r="F25">
            <v>2372</v>
          </cell>
          <cell r="G25">
            <v>407</v>
          </cell>
          <cell r="H25">
            <v>1703</v>
          </cell>
          <cell r="I25">
            <v>1941</v>
          </cell>
          <cell r="J25">
            <v>6347</v>
          </cell>
          <cell r="K25">
            <v>5318</v>
          </cell>
        </row>
        <row r="26">
          <cell r="A26" t="str">
            <v>문경시</v>
          </cell>
          <cell r="B26">
            <v>16838</v>
          </cell>
          <cell r="C26">
            <v>5099</v>
          </cell>
          <cell r="D26">
            <v>1608</v>
          </cell>
          <cell r="E26">
            <v>343</v>
          </cell>
          <cell r="F26">
            <v>1106</v>
          </cell>
          <cell r="G26">
            <v>159</v>
          </cell>
          <cell r="H26">
            <v>876</v>
          </cell>
          <cell r="I26">
            <v>439</v>
          </cell>
          <cell r="J26">
            <v>2095</v>
          </cell>
          <cell r="K26">
            <v>1733</v>
          </cell>
        </row>
        <row r="27">
          <cell r="A27" t="str">
            <v>경산시</v>
          </cell>
          <cell r="B27">
            <v>18632</v>
          </cell>
          <cell r="C27">
            <v>6572</v>
          </cell>
          <cell r="D27">
            <v>726</v>
          </cell>
          <cell r="E27">
            <v>313</v>
          </cell>
          <cell r="F27">
            <v>366</v>
          </cell>
          <cell r="G27">
            <v>47</v>
          </cell>
          <cell r="H27">
            <v>1582</v>
          </cell>
          <cell r="I27">
            <v>121</v>
          </cell>
          <cell r="J27">
            <v>955</v>
          </cell>
          <cell r="K27">
            <v>845</v>
          </cell>
        </row>
        <row r="28">
          <cell r="A28" t="str">
            <v>군위군</v>
          </cell>
          <cell r="B28">
            <v>16484</v>
          </cell>
          <cell r="C28">
            <v>5284</v>
          </cell>
          <cell r="D28">
            <v>1059</v>
          </cell>
          <cell r="E28">
            <v>314</v>
          </cell>
          <cell r="F28">
            <v>649</v>
          </cell>
          <cell r="G28">
            <v>96</v>
          </cell>
          <cell r="H28">
            <v>531</v>
          </cell>
          <cell r="I28">
            <v>520</v>
          </cell>
          <cell r="J28">
            <v>1764</v>
          </cell>
          <cell r="K28">
            <v>1615</v>
          </cell>
        </row>
        <row r="29">
          <cell r="A29" t="str">
            <v>의성군</v>
          </cell>
          <cell r="B29">
            <v>44530</v>
          </cell>
          <cell r="C29">
            <v>13079</v>
          </cell>
          <cell r="D29">
            <v>3595</v>
          </cell>
          <cell r="E29">
            <v>1439</v>
          </cell>
          <cell r="F29">
            <v>1894</v>
          </cell>
          <cell r="G29">
            <v>262</v>
          </cell>
          <cell r="H29">
            <v>2008</v>
          </cell>
          <cell r="I29">
            <v>1309</v>
          </cell>
          <cell r="J29">
            <v>5093</v>
          </cell>
          <cell r="K29">
            <v>3969</v>
          </cell>
        </row>
        <row r="30">
          <cell r="A30" t="str">
            <v>청송군</v>
          </cell>
          <cell r="B30">
            <v>17151</v>
          </cell>
          <cell r="C30">
            <v>4755</v>
          </cell>
          <cell r="D30">
            <v>609</v>
          </cell>
          <cell r="E30">
            <v>179</v>
          </cell>
          <cell r="F30">
            <v>347</v>
          </cell>
          <cell r="G30">
            <v>83</v>
          </cell>
          <cell r="H30">
            <v>1479</v>
          </cell>
          <cell r="I30">
            <v>656</v>
          </cell>
          <cell r="J30">
            <v>683</v>
          </cell>
          <cell r="K30">
            <v>612</v>
          </cell>
        </row>
        <row r="31">
          <cell r="A31" t="str">
            <v>영양군</v>
          </cell>
          <cell r="B31">
            <v>12987</v>
          </cell>
          <cell r="C31">
            <v>3648</v>
          </cell>
          <cell r="D31">
            <v>458</v>
          </cell>
          <cell r="E31">
            <v>93</v>
          </cell>
          <cell r="F31">
            <v>302</v>
          </cell>
          <cell r="G31">
            <v>63</v>
          </cell>
          <cell r="H31">
            <v>191</v>
          </cell>
          <cell r="I31">
            <v>631</v>
          </cell>
          <cell r="J31">
            <v>484</v>
          </cell>
          <cell r="K31">
            <v>451</v>
          </cell>
        </row>
        <row r="32">
          <cell r="A32" t="str">
            <v>영덕군</v>
          </cell>
          <cell r="B32">
            <v>10932</v>
          </cell>
          <cell r="C32">
            <v>3350</v>
          </cell>
          <cell r="D32">
            <v>783</v>
          </cell>
          <cell r="E32">
            <v>283</v>
          </cell>
          <cell r="F32">
            <v>430</v>
          </cell>
          <cell r="G32">
            <v>70</v>
          </cell>
          <cell r="H32">
            <v>744</v>
          </cell>
          <cell r="I32">
            <v>687</v>
          </cell>
          <cell r="J32">
            <v>820</v>
          </cell>
          <cell r="K32">
            <v>484</v>
          </cell>
        </row>
        <row r="33">
          <cell r="A33" t="str">
            <v>청도군</v>
          </cell>
          <cell r="B33">
            <v>23513</v>
          </cell>
          <cell r="C33">
            <v>7126</v>
          </cell>
          <cell r="D33">
            <v>1220</v>
          </cell>
          <cell r="E33">
            <v>368</v>
          </cell>
          <cell r="F33">
            <v>710</v>
          </cell>
          <cell r="G33">
            <v>142</v>
          </cell>
          <cell r="H33">
            <v>417</v>
          </cell>
          <cell r="I33">
            <v>793</v>
          </cell>
          <cell r="J33">
            <v>2261</v>
          </cell>
          <cell r="K33">
            <v>2039</v>
          </cell>
        </row>
        <row r="34">
          <cell r="A34" t="str">
            <v>고령군</v>
          </cell>
          <cell r="B34">
            <v>14515</v>
          </cell>
          <cell r="C34">
            <v>4145</v>
          </cell>
          <cell r="D34">
            <v>1684</v>
          </cell>
          <cell r="E34">
            <v>365</v>
          </cell>
          <cell r="F34">
            <v>1156</v>
          </cell>
          <cell r="G34">
            <v>163</v>
          </cell>
          <cell r="H34">
            <v>90</v>
          </cell>
          <cell r="I34">
            <v>1566</v>
          </cell>
          <cell r="J34">
            <v>2100</v>
          </cell>
          <cell r="K34">
            <v>1688</v>
          </cell>
        </row>
        <row r="35">
          <cell r="A35" t="str">
            <v>성주군</v>
          </cell>
          <cell r="B35">
            <v>20678</v>
          </cell>
          <cell r="C35">
            <v>6057</v>
          </cell>
          <cell r="D35">
            <v>2317</v>
          </cell>
          <cell r="E35">
            <v>918</v>
          </cell>
          <cell r="F35">
            <v>1279</v>
          </cell>
          <cell r="G35">
            <v>120</v>
          </cell>
          <cell r="H35">
            <v>213</v>
          </cell>
          <cell r="I35">
            <v>3174</v>
          </cell>
          <cell r="J35">
            <v>1641</v>
          </cell>
          <cell r="K35">
            <v>1520</v>
          </cell>
        </row>
        <row r="36">
          <cell r="A36" t="str">
            <v>칠곡군</v>
          </cell>
          <cell r="B36">
            <v>11442</v>
          </cell>
          <cell r="C36">
            <v>4048</v>
          </cell>
          <cell r="D36">
            <v>875</v>
          </cell>
          <cell r="E36">
            <v>348</v>
          </cell>
          <cell r="F36">
            <v>440</v>
          </cell>
          <cell r="G36">
            <v>87</v>
          </cell>
          <cell r="H36">
            <v>152</v>
          </cell>
          <cell r="I36">
            <v>527</v>
          </cell>
          <cell r="J36">
            <v>1881</v>
          </cell>
          <cell r="K36">
            <v>1769</v>
          </cell>
        </row>
        <row r="37">
          <cell r="A37" t="str">
            <v>예천군</v>
          </cell>
          <cell r="B37">
            <v>25041</v>
          </cell>
          <cell r="C37">
            <v>6571</v>
          </cell>
          <cell r="D37">
            <v>2307</v>
          </cell>
          <cell r="E37">
            <v>481</v>
          </cell>
          <cell r="F37">
            <v>1537</v>
          </cell>
          <cell r="G37">
            <v>289</v>
          </cell>
          <cell r="H37">
            <v>416</v>
          </cell>
          <cell r="I37">
            <v>1140</v>
          </cell>
          <cell r="J37">
            <v>3711</v>
          </cell>
          <cell r="K37">
            <v>3118</v>
          </cell>
        </row>
        <row r="38">
          <cell r="A38" t="str">
            <v>봉화군</v>
          </cell>
          <cell r="B38">
            <v>18224</v>
          </cell>
          <cell r="C38">
            <v>4922</v>
          </cell>
          <cell r="D38">
            <v>1222</v>
          </cell>
          <cell r="E38">
            <v>305</v>
          </cell>
          <cell r="F38">
            <v>791</v>
          </cell>
          <cell r="G38">
            <v>126</v>
          </cell>
          <cell r="H38">
            <v>510</v>
          </cell>
          <cell r="I38">
            <v>602</v>
          </cell>
          <cell r="J38">
            <v>1460</v>
          </cell>
          <cell r="K38">
            <v>1336</v>
          </cell>
        </row>
        <row r="39">
          <cell r="A39" t="str">
            <v>울진군</v>
          </cell>
          <cell r="B39">
            <v>9094</v>
          </cell>
          <cell r="C39">
            <v>3182</v>
          </cell>
          <cell r="D39">
            <v>632</v>
          </cell>
          <cell r="E39">
            <v>197</v>
          </cell>
          <cell r="F39">
            <v>383</v>
          </cell>
          <cell r="G39">
            <v>52</v>
          </cell>
          <cell r="H39">
            <v>182</v>
          </cell>
          <cell r="I39">
            <v>548</v>
          </cell>
          <cell r="J39">
            <v>1464</v>
          </cell>
          <cell r="K39">
            <v>1219</v>
          </cell>
        </row>
        <row r="40">
          <cell r="A40" t="str">
            <v>울릉군</v>
          </cell>
          <cell r="B40">
            <v>384</v>
          </cell>
          <cell r="C40">
            <v>75</v>
          </cell>
          <cell r="D40">
            <v>14</v>
          </cell>
          <cell r="E40">
            <v>5</v>
          </cell>
          <cell r="F40">
            <v>6</v>
          </cell>
          <cell r="G40">
            <v>3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자료 : 친환경농업과</v>
          </cell>
        </row>
        <row r="42">
          <cell r="A42" t="str">
            <v>주 : 2008년 자료부터 서식 변경("농업용 난방기"항목 삭제)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간지"/>
      <sheetName val="0-1.이면"/>
      <sheetName val="1.농가및농가인구"/>
      <sheetName val="2.경지면적"/>
      <sheetName val="3.농업진흥지역지정"/>
      <sheetName val="4.경지정리현황"/>
      <sheetName val="5.수혜현황"/>
      <sheetName val="6.식량작물생산량(정곡)"/>
      <sheetName val="6-1.미곡"/>
      <sheetName val="6-2.맥류"/>
      <sheetName val="6-3.잡곡"/>
      <sheetName val="6-4.두류"/>
      <sheetName val="6-5.서류"/>
      <sheetName val="7.채소류생산량 "/>
      <sheetName val="8.특용작물생산량"/>
      <sheetName val="9.과실류생산량"/>
      <sheetName val="10.공공비축 미곡 매입실적"/>
      <sheetName val="11.보리매입실적(자료없음)"/>
      <sheetName val="12.정부관리양곡보관창고"/>
      <sheetName val="13.정부양곡가공공장"/>
      <sheetName val="14.농업협동조합"/>
      <sheetName val="15.농업용기계보유 "/>
      <sheetName val="16.비료공급(수치틀림)"/>
      <sheetName val="17.가축사육"/>
      <sheetName val="18.가축전염병발생"/>
      <sheetName val="19.가축전염병예방주실적"/>
      <sheetName val="20.수의사분포"/>
      <sheetName val="21.도축검사"/>
      <sheetName val="22.배합사료생산"/>
      <sheetName val="23.축산물위생관계업소"/>
      <sheetName val="24.소유별임야면적"/>
      <sheetName val="25.임상별산림면적"/>
      <sheetName val="26.임상별임목축적"/>
      <sheetName val="27.임산물생산량"/>
      <sheetName val="28.수렵"/>
      <sheetName val="29.수렵면허장발급"/>
      <sheetName val="30.사방사업"/>
      <sheetName val="31.조림"/>
      <sheetName val="32.산림피해"/>
      <sheetName val="33.산림형질변경허가내역"/>
      <sheetName val="34.보안림지정현황"/>
      <sheetName val="35.토석채취현황"/>
      <sheetName val="36.친환경농산물인증현황"/>
      <sheetName val="37.화훼류 재배현황(자료없음)"/>
      <sheetName val="18.농업용기계보유 "/>
      <sheetName val="43.자원봉사자현황"/>
    </sheetNames>
    <sheetDataSet>
      <sheetData sheetId="21">
        <row r="19">
          <cell r="A19" t="str">
            <v>사벌면</v>
          </cell>
          <cell r="B19">
            <v>4117</v>
          </cell>
          <cell r="C19">
            <v>1327</v>
          </cell>
          <cell r="D19">
            <v>460</v>
          </cell>
          <cell r="E19">
            <v>220</v>
          </cell>
          <cell r="F19">
            <v>210</v>
          </cell>
          <cell r="G19">
            <v>30</v>
          </cell>
          <cell r="H19">
            <v>221</v>
          </cell>
          <cell r="I19">
            <v>41</v>
          </cell>
          <cell r="J19">
            <v>722</v>
          </cell>
          <cell r="K19">
            <v>606</v>
          </cell>
        </row>
        <row r="20">
          <cell r="A20" t="str">
            <v>중동면</v>
          </cell>
          <cell r="B20">
            <v>1989</v>
          </cell>
          <cell r="C20">
            <v>528</v>
          </cell>
          <cell r="D20">
            <v>223</v>
          </cell>
          <cell r="E20">
            <v>97</v>
          </cell>
          <cell r="F20">
            <v>118</v>
          </cell>
          <cell r="G20">
            <v>8</v>
          </cell>
          <cell r="H20">
            <v>30</v>
          </cell>
          <cell r="I20">
            <v>100</v>
          </cell>
          <cell r="J20">
            <v>327</v>
          </cell>
          <cell r="K20">
            <v>255</v>
          </cell>
        </row>
        <row r="21">
          <cell r="A21" t="str">
            <v>낙동면</v>
          </cell>
          <cell r="B21">
            <v>3602</v>
          </cell>
          <cell r="C21">
            <v>1034</v>
          </cell>
          <cell r="D21">
            <v>437</v>
          </cell>
          <cell r="E21">
            <v>242</v>
          </cell>
          <cell r="F21">
            <v>187</v>
          </cell>
          <cell r="G21">
            <v>8</v>
          </cell>
          <cell r="H21">
            <v>71</v>
          </cell>
          <cell r="I21">
            <v>138</v>
          </cell>
          <cell r="J21">
            <v>659</v>
          </cell>
          <cell r="K21">
            <v>609</v>
          </cell>
        </row>
        <row r="22">
          <cell r="A22" t="str">
            <v>청리면</v>
          </cell>
          <cell r="B22">
            <v>2477</v>
          </cell>
          <cell r="C22">
            <v>766</v>
          </cell>
          <cell r="D22">
            <v>207</v>
          </cell>
          <cell r="E22">
            <v>104</v>
          </cell>
          <cell r="F22">
            <v>93</v>
          </cell>
          <cell r="G22">
            <v>10</v>
          </cell>
          <cell r="H22">
            <v>62</v>
          </cell>
          <cell r="I22">
            <v>28</v>
          </cell>
          <cell r="J22">
            <v>335</v>
          </cell>
          <cell r="K22">
            <v>304</v>
          </cell>
        </row>
        <row r="23">
          <cell r="A23" t="str">
            <v>공성면</v>
          </cell>
          <cell r="B23">
            <v>4084</v>
          </cell>
          <cell r="C23">
            <v>1167</v>
          </cell>
          <cell r="D23">
            <v>349</v>
          </cell>
          <cell r="E23">
            <v>123</v>
          </cell>
          <cell r="F23">
            <v>184</v>
          </cell>
          <cell r="G23">
            <v>42</v>
          </cell>
          <cell r="H23">
            <v>85</v>
          </cell>
          <cell r="I23">
            <v>458</v>
          </cell>
          <cell r="J23">
            <v>492</v>
          </cell>
          <cell r="K23">
            <v>464</v>
          </cell>
        </row>
        <row r="24">
          <cell r="A24" t="str">
            <v>외남면</v>
          </cell>
          <cell r="B24">
            <v>1839</v>
          </cell>
          <cell r="C24">
            <v>492</v>
          </cell>
          <cell r="D24">
            <v>137</v>
          </cell>
          <cell r="E24">
            <v>69</v>
          </cell>
          <cell r="F24">
            <v>61</v>
          </cell>
          <cell r="G24">
            <v>7</v>
          </cell>
          <cell r="H24">
            <v>78</v>
          </cell>
          <cell r="I24">
            <v>76</v>
          </cell>
          <cell r="J24">
            <v>280</v>
          </cell>
          <cell r="K24">
            <v>255</v>
          </cell>
        </row>
        <row r="25">
          <cell r="A25" t="str">
            <v>내서면</v>
          </cell>
          <cell r="B25">
            <v>1881</v>
          </cell>
          <cell r="C25">
            <v>500</v>
          </cell>
          <cell r="D25">
            <v>175</v>
          </cell>
          <cell r="E25">
            <v>73</v>
          </cell>
          <cell r="F25">
            <v>81</v>
          </cell>
          <cell r="G25">
            <v>21</v>
          </cell>
          <cell r="H25">
            <v>15</v>
          </cell>
          <cell r="I25">
            <v>309</v>
          </cell>
          <cell r="J25">
            <v>222</v>
          </cell>
          <cell r="K25">
            <v>199</v>
          </cell>
        </row>
        <row r="26">
          <cell r="A26" t="str">
            <v>모동면</v>
          </cell>
          <cell r="B26">
            <v>2371</v>
          </cell>
          <cell r="C26">
            <v>645</v>
          </cell>
          <cell r="D26">
            <v>136</v>
          </cell>
          <cell r="E26">
            <v>87</v>
          </cell>
          <cell r="F26">
            <v>40</v>
          </cell>
          <cell r="G26">
            <v>9</v>
          </cell>
          <cell r="H26">
            <v>234</v>
          </cell>
          <cell r="I26">
            <v>107</v>
          </cell>
          <cell r="J26">
            <v>240</v>
          </cell>
          <cell r="K26">
            <v>238</v>
          </cell>
        </row>
        <row r="27">
          <cell r="A27" t="str">
            <v>모서면</v>
          </cell>
          <cell r="B27">
            <v>2320</v>
          </cell>
          <cell r="C27">
            <v>671</v>
          </cell>
          <cell r="D27">
            <v>202</v>
          </cell>
          <cell r="E27">
            <v>66</v>
          </cell>
          <cell r="F27">
            <v>113</v>
          </cell>
          <cell r="G27">
            <v>23</v>
          </cell>
          <cell r="H27">
            <v>73</v>
          </cell>
          <cell r="I27">
            <v>87</v>
          </cell>
          <cell r="J27">
            <v>347</v>
          </cell>
          <cell r="K27">
            <v>310</v>
          </cell>
        </row>
        <row r="28">
          <cell r="A28" t="str">
            <v>화동면</v>
          </cell>
          <cell r="B28">
            <v>1782</v>
          </cell>
          <cell r="C28">
            <v>490</v>
          </cell>
          <cell r="D28">
            <v>160</v>
          </cell>
          <cell r="E28">
            <v>61</v>
          </cell>
          <cell r="F28">
            <v>94</v>
          </cell>
          <cell r="G28">
            <v>5</v>
          </cell>
          <cell r="H28">
            <v>62</v>
          </cell>
          <cell r="I28">
            <v>71</v>
          </cell>
          <cell r="J28">
            <v>327</v>
          </cell>
          <cell r="K28">
            <v>299</v>
          </cell>
        </row>
        <row r="29">
          <cell r="A29" t="str">
            <v>화서면</v>
          </cell>
          <cell r="B29">
            <v>1892</v>
          </cell>
          <cell r="C29">
            <v>465</v>
          </cell>
          <cell r="D29">
            <v>119</v>
          </cell>
          <cell r="E29">
            <v>25</v>
          </cell>
          <cell r="F29">
            <v>86</v>
          </cell>
          <cell r="G29">
            <v>8</v>
          </cell>
          <cell r="H29">
            <v>23</v>
          </cell>
          <cell r="I29">
            <v>161</v>
          </cell>
          <cell r="J29">
            <v>259</v>
          </cell>
          <cell r="K29">
            <v>247</v>
          </cell>
        </row>
        <row r="30">
          <cell r="A30" t="str">
            <v>화북면</v>
          </cell>
          <cell r="B30">
            <v>1177</v>
          </cell>
          <cell r="C30">
            <v>287</v>
          </cell>
          <cell r="D30">
            <v>52</v>
          </cell>
          <cell r="E30">
            <v>28</v>
          </cell>
          <cell r="F30">
            <v>19</v>
          </cell>
          <cell r="G30">
            <v>5</v>
          </cell>
          <cell r="H30">
            <v>1</v>
          </cell>
          <cell r="I30">
            <v>23</v>
          </cell>
          <cell r="J30">
            <v>94</v>
          </cell>
          <cell r="K30">
            <v>91</v>
          </cell>
        </row>
        <row r="31">
          <cell r="A31" t="str">
            <v>외서면</v>
          </cell>
          <cell r="B31">
            <v>2200</v>
          </cell>
          <cell r="C31">
            <v>561</v>
          </cell>
          <cell r="D31">
            <v>249</v>
          </cell>
          <cell r="E31">
            <v>89</v>
          </cell>
          <cell r="F31">
            <v>157</v>
          </cell>
          <cell r="G31">
            <v>3</v>
          </cell>
          <cell r="H31">
            <v>81</v>
          </cell>
          <cell r="I31">
            <v>141</v>
          </cell>
          <cell r="J31">
            <v>332</v>
          </cell>
          <cell r="K31">
            <v>296</v>
          </cell>
        </row>
        <row r="32">
          <cell r="A32" t="str">
            <v>은척면</v>
          </cell>
          <cell r="B32">
            <v>1455</v>
          </cell>
          <cell r="C32">
            <v>474</v>
          </cell>
          <cell r="D32">
            <v>128</v>
          </cell>
          <cell r="E32">
            <v>52</v>
          </cell>
          <cell r="F32">
            <v>70</v>
          </cell>
          <cell r="G32">
            <v>6</v>
          </cell>
          <cell r="H32">
            <v>34</v>
          </cell>
          <cell r="I32">
            <v>67</v>
          </cell>
          <cell r="J32">
            <v>194</v>
          </cell>
          <cell r="K32">
            <v>171</v>
          </cell>
        </row>
        <row r="33">
          <cell r="A33" t="str">
            <v>공검면</v>
          </cell>
          <cell r="B33">
            <v>2372</v>
          </cell>
          <cell r="C33">
            <v>654</v>
          </cell>
          <cell r="D33">
            <v>145</v>
          </cell>
          <cell r="E33">
            <v>72</v>
          </cell>
          <cell r="F33">
            <v>55</v>
          </cell>
          <cell r="G33">
            <v>18</v>
          </cell>
          <cell r="H33">
            <v>114</v>
          </cell>
          <cell r="I33">
            <v>150</v>
          </cell>
          <cell r="J33">
            <v>373</v>
          </cell>
          <cell r="K33">
            <v>359</v>
          </cell>
        </row>
        <row r="34">
          <cell r="A34" t="str">
            <v>이안면</v>
          </cell>
          <cell r="B34">
            <v>1498</v>
          </cell>
          <cell r="C34">
            <v>570</v>
          </cell>
          <cell r="D34">
            <v>146</v>
          </cell>
          <cell r="E34">
            <v>36</v>
          </cell>
          <cell r="F34">
            <v>103</v>
          </cell>
          <cell r="G34">
            <v>7</v>
          </cell>
          <cell r="H34">
            <v>34</v>
          </cell>
          <cell r="I34">
            <v>41</v>
          </cell>
          <cell r="J34">
            <v>250</v>
          </cell>
          <cell r="K34">
            <v>220</v>
          </cell>
        </row>
        <row r="35">
          <cell r="A35" t="str">
            <v>화남면</v>
          </cell>
          <cell r="B35">
            <v>646</v>
          </cell>
          <cell r="C35">
            <v>194</v>
          </cell>
          <cell r="D35">
            <v>50</v>
          </cell>
          <cell r="E35">
            <v>10</v>
          </cell>
          <cell r="F35">
            <v>36</v>
          </cell>
          <cell r="G35">
            <v>4</v>
          </cell>
          <cell r="H35">
            <v>3</v>
          </cell>
          <cell r="I35">
            <v>33</v>
          </cell>
          <cell r="J35">
            <v>87</v>
          </cell>
          <cell r="K35">
            <v>79</v>
          </cell>
        </row>
        <row r="36">
          <cell r="A36" t="str">
            <v>남원동</v>
          </cell>
          <cell r="B36">
            <v>941</v>
          </cell>
          <cell r="C36">
            <v>309</v>
          </cell>
          <cell r="D36">
            <v>78</v>
          </cell>
          <cell r="E36">
            <v>27</v>
          </cell>
          <cell r="F36">
            <v>46</v>
          </cell>
          <cell r="G36">
            <v>5</v>
          </cell>
          <cell r="H36">
            <v>22</v>
          </cell>
          <cell r="I36">
            <v>59</v>
          </cell>
          <cell r="J36">
            <v>109</v>
          </cell>
          <cell r="K36">
            <v>96</v>
          </cell>
        </row>
        <row r="37">
          <cell r="A37" t="str">
            <v>북문동</v>
          </cell>
          <cell r="B37">
            <v>1032</v>
          </cell>
          <cell r="C37">
            <v>344</v>
          </cell>
          <cell r="D37">
            <v>96</v>
          </cell>
          <cell r="E37">
            <v>30</v>
          </cell>
          <cell r="F37">
            <v>60</v>
          </cell>
          <cell r="G37">
            <v>6</v>
          </cell>
          <cell r="H37">
            <v>17</v>
          </cell>
          <cell r="I37">
            <v>108</v>
          </cell>
          <cell r="J37">
            <v>172</v>
          </cell>
          <cell r="K37">
            <v>129</v>
          </cell>
        </row>
        <row r="38">
          <cell r="A38" t="str">
            <v>계림동</v>
          </cell>
          <cell r="B38">
            <v>843</v>
          </cell>
          <cell r="C38">
            <v>290</v>
          </cell>
          <cell r="D38">
            <v>102</v>
          </cell>
          <cell r="E38">
            <v>33</v>
          </cell>
          <cell r="F38">
            <v>58</v>
          </cell>
          <cell r="G38">
            <v>11</v>
          </cell>
          <cell r="H38">
            <v>21</v>
          </cell>
          <cell r="I38">
            <v>31</v>
          </cell>
          <cell r="J38">
            <v>122</v>
          </cell>
          <cell r="K38">
            <v>83</v>
          </cell>
        </row>
        <row r="39">
          <cell r="A39" t="str">
            <v>동문동</v>
          </cell>
          <cell r="B39">
            <v>1138</v>
          </cell>
          <cell r="C39">
            <v>322</v>
          </cell>
          <cell r="D39">
            <v>100</v>
          </cell>
          <cell r="E39">
            <v>42</v>
          </cell>
          <cell r="F39">
            <v>54</v>
          </cell>
          <cell r="G39">
            <v>4</v>
          </cell>
          <cell r="H39">
            <v>38</v>
          </cell>
          <cell r="I39">
            <v>0</v>
          </cell>
          <cell r="J39">
            <v>151</v>
          </cell>
          <cell r="K39">
            <v>119</v>
          </cell>
        </row>
        <row r="40">
          <cell r="A40" t="str">
            <v>동성동</v>
          </cell>
          <cell r="B40">
            <v>798</v>
          </cell>
          <cell r="C40">
            <v>236</v>
          </cell>
          <cell r="D40">
            <v>59</v>
          </cell>
          <cell r="E40">
            <v>40</v>
          </cell>
          <cell r="F40">
            <v>19</v>
          </cell>
          <cell r="G40">
            <v>0</v>
          </cell>
          <cell r="H40">
            <v>11</v>
          </cell>
          <cell r="I40">
            <v>14</v>
          </cell>
          <cell r="J40">
            <v>79</v>
          </cell>
          <cell r="K40">
            <v>74</v>
          </cell>
        </row>
        <row r="41">
          <cell r="A41" t="str">
            <v>신흥동</v>
          </cell>
          <cell r="B41">
            <v>1771</v>
          </cell>
          <cell r="C41">
            <v>516</v>
          </cell>
          <cell r="D41">
            <v>123</v>
          </cell>
          <cell r="E41">
            <v>31</v>
          </cell>
          <cell r="F41">
            <v>71</v>
          </cell>
          <cell r="G41">
            <v>21</v>
          </cell>
          <cell r="H41">
            <v>50</v>
          </cell>
          <cell r="I41">
            <v>140</v>
          </cell>
          <cell r="J41">
            <v>183</v>
          </cell>
          <cell r="K41">
            <v>160</v>
          </cell>
        </row>
        <row r="42">
          <cell r="A42" t="str">
            <v>자료 : 친환경농업정책팀</v>
          </cell>
        </row>
        <row r="43">
          <cell r="A43" t="str">
            <v>주 : 2004년 자료부터 서식 변경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.간지"/>
      <sheetName val="0-1.이면"/>
      <sheetName val="1.경제활동인구"/>
      <sheetName val="2.연령별 취업자"/>
      <sheetName val="3.산업별취업자 "/>
      <sheetName val="4.직업별취업자"/>
      <sheetName val=" 5.직업훈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P39"/>
  <sheetViews>
    <sheetView showGridLines="0" tabSelected="1" view="pageBreakPreview" zoomScaleSheetLayoutView="100" zoomScalePageLayoutView="0" workbookViewId="0" topLeftCell="A1">
      <pane ySplit="20" topLeftCell="A21" activePane="bottomLeft" state="frozen"/>
      <selection pane="topLeft" activeCell="A1" sqref="A1"/>
      <selection pane="bottomLeft" activeCell="G11" sqref="G11"/>
    </sheetView>
  </sheetViews>
  <sheetFormatPr defaultColWidth="9.00390625" defaultRowHeight="14.25"/>
  <cols>
    <col min="1" max="7" width="9.00390625" style="4" customWidth="1"/>
    <col min="8" max="9" width="9.00390625" style="1" customWidth="1"/>
    <col min="10" max="16" width="9.00390625" style="4" customWidth="1"/>
    <col min="17" max="16384" width="9.00390625" style="1" customWidth="1"/>
  </cols>
  <sheetData>
    <row r="1" spans="1:16" s="3" customFormat="1" ht="16.5" customHeight="1">
      <c r="A1" s="2"/>
      <c r="B1" s="2"/>
      <c r="C1" s="2"/>
      <c r="D1" s="2"/>
      <c r="E1" s="2"/>
      <c r="F1" s="2"/>
      <c r="G1" s="2"/>
      <c r="J1" s="2"/>
      <c r="K1" s="2"/>
      <c r="L1" s="2"/>
      <c r="M1" s="2"/>
      <c r="N1" s="2"/>
      <c r="O1" s="2"/>
      <c r="P1" s="2"/>
    </row>
    <row r="2" spans="1:16" s="3" customFormat="1" ht="16.5" customHeight="1">
      <c r="A2" s="2"/>
      <c r="B2" s="2"/>
      <c r="C2" s="2"/>
      <c r="D2" s="2"/>
      <c r="E2" s="2"/>
      <c r="F2" s="2"/>
      <c r="G2" s="2"/>
      <c r="J2" s="2"/>
      <c r="K2" s="2"/>
      <c r="L2" s="2"/>
      <c r="M2" s="2"/>
      <c r="N2" s="2"/>
      <c r="O2" s="2"/>
      <c r="P2" s="2"/>
    </row>
    <row r="3" spans="1:16" s="3" customFormat="1" ht="16.5" customHeight="1">
      <c r="A3" s="2"/>
      <c r="B3" s="2"/>
      <c r="C3" s="2"/>
      <c r="D3" s="2"/>
      <c r="E3" s="2"/>
      <c r="F3" s="2"/>
      <c r="G3" s="2"/>
      <c r="J3" s="2"/>
      <c r="K3" s="2"/>
      <c r="L3" s="2"/>
      <c r="M3" s="2"/>
      <c r="N3" s="2"/>
      <c r="O3" s="2"/>
      <c r="P3" s="2"/>
    </row>
    <row r="4" spans="1:16" s="3" customFormat="1" ht="16.5" customHeight="1">
      <c r="A4" s="2"/>
      <c r="B4" s="2"/>
      <c r="C4" s="2"/>
      <c r="D4" s="2"/>
      <c r="E4" s="2"/>
      <c r="F4" s="2"/>
      <c r="G4" s="2"/>
      <c r="J4" s="2"/>
      <c r="K4" s="2"/>
      <c r="L4" s="2"/>
      <c r="M4" s="2"/>
      <c r="N4" s="2"/>
      <c r="O4" s="2"/>
      <c r="P4" s="2"/>
    </row>
    <row r="5" spans="1:16" s="3" customFormat="1" ht="16.5" customHeight="1">
      <c r="A5" s="2"/>
      <c r="B5" s="2"/>
      <c r="C5" s="2"/>
      <c r="D5" s="2"/>
      <c r="E5" s="2"/>
      <c r="F5" s="2"/>
      <c r="G5" s="2"/>
      <c r="J5" s="2"/>
      <c r="K5" s="2"/>
      <c r="L5" s="2"/>
      <c r="M5" s="2"/>
      <c r="N5" s="2"/>
      <c r="O5" s="2"/>
      <c r="P5" s="2"/>
    </row>
    <row r="6" spans="1:16" s="3" customFormat="1" ht="16.5" customHeight="1">
      <c r="A6" s="2"/>
      <c r="B6" s="2"/>
      <c r="C6" s="2"/>
      <c r="D6" s="2"/>
      <c r="E6" s="2"/>
      <c r="F6" s="2"/>
      <c r="G6" s="2"/>
      <c r="J6" s="2"/>
      <c r="K6" s="2"/>
      <c r="L6" s="2"/>
      <c r="M6" s="2"/>
      <c r="N6" s="2"/>
      <c r="O6" s="2"/>
      <c r="P6" s="2"/>
    </row>
    <row r="7" spans="1:16" s="3" customFormat="1" ht="16.5" customHeight="1">
      <c r="A7" s="2"/>
      <c r="B7" s="2"/>
      <c r="C7" s="2"/>
      <c r="D7" s="2"/>
      <c r="E7" s="2"/>
      <c r="F7" s="2"/>
      <c r="G7" s="2"/>
      <c r="J7" s="2"/>
      <c r="K7" s="2"/>
      <c r="L7" s="2"/>
      <c r="M7" s="2"/>
      <c r="N7" s="2"/>
      <c r="O7" s="2"/>
      <c r="P7" s="2"/>
    </row>
    <row r="8" spans="1:16" s="3" customFormat="1" ht="16.5" customHeight="1">
      <c r="A8" s="2"/>
      <c r="B8" s="2"/>
      <c r="C8" s="2"/>
      <c r="D8" s="2"/>
      <c r="E8" s="2"/>
      <c r="F8" s="2"/>
      <c r="G8" s="2"/>
      <c r="J8" s="2"/>
      <c r="K8" s="2"/>
      <c r="L8" s="2"/>
      <c r="M8" s="2"/>
      <c r="N8" s="2"/>
      <c r="O8" s="2"/>
      <c r="P8" s="2"/>
    </row>
    <row r="9" spans="1:16" s="3" customFormat="1" ht="16.5" customHeight="1">
      <c r="A9" s="2"/>
      <c r="B9" s="2"/>
      <c r="C9" s="2"/>
      <c r="D9" s="2"/>
      <c r="E9" s="2"/>
      <c r="F9" s="2"/>
      <c r="G9" s="2"/>
      <c r="J9" s="2"/>
      <c r="K9" s="2"/>
      <c r="L9" s="2"/>
      <c r="M9" s="2"/>
      <c r="N9" s="2"/>
      <c r="O9" s="2"/>
      <c r="P9" s="2"/>
    </row>
    <row r="10" spans="1:16" s="3" customFormat="1" ht="42" customHeight="1">
      <c r="A10" s="2"/>
      <c r="B10" s="2"/>
      <c r="C10" s="2"/>
      <c r="D10" s="2"/>
      <c r="E10" s="2"/>
      <c r="F10" s="2"/>
      <c r="G10" s="2"/>
      <c r="J10" s="2"/>
      <c r="K10" s="2"/>
      <c r="L10" s="2"/>
      <c r="M10" s="2"/>
      <c r="N10" s="2"/>
      <c r="O10" s="2"/>
      <c r="P10" s="2"/>
    </row>
    <row r="11" spans="1:16" s="3" customFormat="1" ht="24" customHeight="1">
      <c r="A11" s="2"/>
      <c r="B11" s="2"/>
      <c r="C11" s="2"/>
      <c r="D11" s="2"/>
      <c r="E11" s="2"/>
      <c r="F11" s="2"/>
      <c r="G11" s="2"/>
      <c r="J11" s="2"/>
      <c r="K11" s="2"/>
      <c r="L11" s="2"/>
      <c r="M11" s="2"/>
      <c r="N11" s="2"/>
      <c r="O11" s="2"/>
      <c r="P11" s="2"/>
    </row>
    <row r="12" spans="1:16" s="3" customFormat="1" ht="24" customHeight="1">
      <c r="A12" s="2"/>
      <c r="B12" s="2"/>
      <c r="C12" s="2"/>
      <c r="D12" s="2"/>
      <c r="E12" s="2"/>
      <c r="F12" s="2"/>
      <c r="G12" s="2"/>
      <c r="J12" s="2"/>
      <c r="K12" s="2"/>
      <c r="L12" s="2"/>
      <c r="M12" s="2"/>
      <c r="N12" s="2"/>
      <c r="O12" s="2"/>
      <c r="P12" s="2"/>
    </row>
    <row r="13" spans="1:16" s="3" customFormat="1" ht="24" customHeight="1">
      <c r="A13" s="2"/>
      <c r="B13" s="2"/>
      <c r="C13" s="2"/>
      <c r="D13" s="2"/>
      <c r="E13" s="2"/>
      <c r="F13" s="2"/>
      <c r="G13" s="2"/>
      <c r="J13" s="2"/>
      <c r="K13" s="2"/>
      <c r="L13" s="2"/>
      <c r="M13" s="2"/>
      <c r="N13" s="2"/>
      <c r="O13" s="2"/>
      <c r="P13" s="2"/>
    </row>
    <row r="14" spans="1:16" s="3" customFormat="1" ht="24" customHeight="1">
      <c r="A14" s="2"/>
      <c r="B14" s="2"/>
      <c r="C14" s="2"/>
      <c r="D14" s="2"/>
      <c r="E14" s="2"/>
      <c r="F14" s="2"/>
      <c r="G14" s="2"/>
      <c r="J14" s="2"/>
      <c r="K14" s="2"/>
      <c r="L14" s="2"/>
      <c r="M14" s="2"/>
      <c r="N14" s="2"/>
      <c r="O14" s="2"/>
      <c r="P14" s="2"/>
    </row>
    <row r="15" spans="1:16" s="3" customFormat="1" ht="24" customHeight="1">
      <c r="A15" s="2"/>
      <c r="B15" s="2"/>
      <c r="C15" s="2"/>
      <c r="D15" s="2"/>
      <c r="E15" s="2"/>
      <c r="F15" s="2"/>
      <c r="G15" s="2"/>
      <c r="J15" s="2"/>
      <c r="K15" s="2"/>
      <c r="L15" s="2"/>
      <c r="M15" s="2"/>
      <c r="N15" s="2"/>
      <c r="O15" s="2"/>
      <c r="P15" s="2"/>
    </row>
    <row r="16" spans="1:16" s="3" customFormat="1" ht="24" customHeight="1">
      <c r="A16" s="2"/>
      <c r="B16" s="2"/>
      <c r="C16" s="2"/>
      <c r="D16" s="2"/>
      <c r="E16" s="2"/>
      <c r="F16" s="2"/>
      <c r="G16" s="2"/>
      <c r="J16" s="2"/>
      <c r="K16" s="2"/>
      <c r="L16" s="2"/>
      <c r="M16" s="2"/>
      <c r="N16" s="2"/>
      <c r="O16" s="2"/>
      <c r="P16" s="2"/>
    </row>
    <row r="17" spans="1:16" s="3" customFormat="1" ht="24" customHeight="1">
      <c r="A17" s="2"/>
      <c r="B17" s="2"/>
      <c r="C17" s="2"/>
      <c r="D17" s="2"/>
      <c r="E17" s="2"/>
      <c r="F17" s="2"/>
      <c r="G17" s="2"/>
      <c r="J17" s="2"/>
      <c r="K17" s="2"/>
      <c r="L17" s="2"/>
      <c r="M17" s="2"/>
      <c r="N17" s="2"/>
      <c r="O17" s="2"/>
      <c r="P17" s="2"/>
    </row>
    <row r="18" spans="1:16" s="3" customFormat="1" ht="24" customHeight="1">
      <c r="A18" s="2"/>
      <c r="B18" s="2"/>
      <c r="C18" s="2"/>
      <c r="D18" s="2"/>
      <c r="E18" s="2"/>
      <c r="F18" s="2"/>
      <c r="G18" s="2"/>
      <c r="J18" s="2"/>
      <c r="K18" s="2"/>
      <c r="L18" s="2"/>
      <c r="M18" s="2"/>
      <c r="N18" s="2"/>
      <c r="O18" s="2"/>
      <c r="P18" s="2"/>
    </row>
    <row r="19" spans="1:16" s="3" customFormat="1" ht="24" customHeight="1">
      <c r="A19" s="2"/>
      <c r="B19" s="2"/>
      <c r="C19" s="2"/>
      <c r="D19" s="2"/>
      <c r="E19" s="2"/>
      <c r="F19" s="2"/>
      <c r="G19" s="2"/>
      <c r="J19" s="2"/>
      <c r="K19" s="2"/>
      <c r="L19" s="2"/>
      <c r="M19" s="2"/>
      <c r="N19" s="2"/>
      <c r="O19" s="2"/>
      <c r="P19" s="2"/>
    </row>
    <row r="20" spans="1:16" s="3" customFormat="1" ht="24" customHeight="1">
      <c r="A20" s="2"/>
      <c r="B20" s="2"/>
      <c r="C20" s="2"/>
      <c r="D20" s="2"/>
      <c r="E20" s="2"/>
      <c r="F20" s="2"/>
      <c r="G20" s="2"/>
      <c r="J20" s="2"/>
      <c r="K20" s="2"/>
      <c r="L20" s="2"/>
      <c r="M20" s="2"/>
      <c r="N20" s="2"/>
      <c r="O20" s="2"/>
      <c r="P20" s="2"/>
    </row>
    <row r="21" spans="1:16" s="3" customFormat="1" ht="14.25" customHeight="1">
      <c r="A21" s="2"/>
      <c r="B21" s="2"/>
      <c r="C21" s="2"/>
      <c r="D21" s="2"/>
      <c r="E21" s="2"/>
      <c r="F21" s="2"/>
      <c r="G21" s="2"/>
      <c r="J21" s="2"/>
      <c r="K21" s="2"/>
      <c r="L21" s="2"/>
      <c r="M21" s="2"/>
      <c r="N21" s="2"/>
      <c r="O21" s="2"/>
      <c r="P21" s="2"/>
    </row>
    <row r="22" spans="1:16" s="3" customFormat="1" ht="14.25" customHeight="1">
      <c r="A22" s="2"/>
      <c r="B22" s="2"/>
      <c r="C22" s="2"/>
      <c r="D22" s="2"/>
      <c r="E22" s="2"/>
      <c r="F22" s="2"/>
      <c r="G22" s="2"/>
      <c r="J22" s="2"/>
      <c r="K22" s="2"/>
      <c r="L22" s="2"/>
      <c r="M22" s="2"/>
      <c r="N22" s="2"/>
      <c r="O22" s="2"/>
      <c r="P22" s="2"/>
    </row>
    <row r="23" spans="1:16" s="3" customFormat="1" ht="14.25" customHeight="1">
      <c r="A23" s="2"/>
      <c r="B23" s="2"/>
      <c r="C23" s="2"/>
      <c r="D23" s="2"/>
      <c r="E23" s="2"/>
      <c r="F23" s="2"/>
      <c r="G23" s="2"/>
      <c r="J23" s="2"/>
      <c r="K23" s="2"/>
      <c r="L23" s="2"/>
      <c r="M23" s="2"/>
      <c r="N23" s="2"/>
      <c r="O23" s="2"/>
      <c r="P23" s="2"/>
    </row>
    <row r="24" spans="1:16" s="3" customFormat="1" ht="14.25" customHeight="1">
      <c r="A24" s="2"/>
      <c r="B24" s="2"/>
      <c r="C24" s="2"/>
      <c r="D24" s="2"/>
      <c r="E24" s="2"/>
      <c r="F24" s="2"/>
      <c r="G24" s="2"/>
      <c r="J24" s="2"/>
      <c r="K24" s="2"/>
      <c r="L24" s="2"/>
      <c r="M24" s="2"/>
      <c r="N24" s="2"/>
      <c r="O24" s="2"/>
      <c r="P24" s="2"/>
    </row>
    <row r="25" spans="1:16" s="3" customFormat="1" ht="12" customHeight="1" hidden="1">
      <c r="A25" s="2"/>
      <c r="B25" s="2"/>
      <c r="C25" s="2"/>
      <c r="D25" s="2"/>
      <c r="E25" s="2"/>
      <c r="F25" s="2"/>
      <c r="G25" s="2"/>
      <c r="J25" s="2"/>
      <c r="K25" s="2"/>
      <c r="L25" s="2"/>
      <c r="M25" s="2"/>
      <c r="N25" s="2"/>
      <c r="O25" s="2"/>
      <c r="P25" s="2"/>
    </row>
    <row r="26" spans="1:16" s="3" customFormat="1" ht="12" customHeight="1" hidden="1">
      <c r="A26" s="2"/>
      <c r="B26" s="2"/>
      <c r="C26" s="2"/>
      <c r="D26" s="2"/>
      <c r="E26" s="2"/>
      <c r="F26" s="2"/>
      <c r="G26" s="2"/>
      <c r="J26" s="2"/>
      <c r="K26" s="2"/>
      <c r="L26" s="2"/>
      <c r="M26" s="2"/>
      <c r="N26" s="2"/>
      <c r="O26" s="2"/>
      <c r="P26" s="2"/>
    </row>
    <row r="27" spans="1:16" s="3" customFormat="1" ht="12" customHeight="1" hidden="1">
      <c r="A27" s="2"/>
      <c r="B27" s="2"/>
      <c r="C27" s="2"/>
      <c r="D27" s="2"/>
      <c r="E27" s="2"/>
      <c r="F27" s="2"/>
      <c r="G27" s="2"/>
      <c r="J27" s="2"/>
      <c r="K27" s="2"/>
      <c r="L27" s="2"/>
      <c r="M27" s="2"/>
      <c r="N27" s="2"/>
      <c r="O27" s="2"/>
      <c r="P27" s="2"/>
    </row>
    <row r="28" spans="1:16" s="3" customFormat="1" ht="12" customHeight="1" hidden="1">
      <c r="A28" s="2"/>
      <c r="B28" s="2"/>
      <c r="C28" s="2"/>
      <c r="D28" s="2"/>
      <c r="E28" s="2"/>
      <c r="F28" s="2"/>
      <c r="G28" s="2"/>
      <c r="J28" s="2"/>
      <c r="K28" s="2"/>
      <c r="L28" s="2"/>
      <c r="M28" s="2"/>
      <c r="N28" s="2"/>
      <c r="O28" s="2"/>
      <c r="P28" s="2"/>
    </row>
    <row r="29" spans="1:16" s="3" customFormat="1" ht="12" customHeight="1" hidden="1">
      <c r="A29" s="2"/>
      <c r="B29" s="2"/>
      <c r="C29" s="2"/>
      <c r="D29" s="2"/>
      <c r="E29" s="2"/>
      <c r="F29" s="2"/>
      <c r="G29" s="2"/>
      <c r="J29" s="2"/>
      <c r="K29" s="2"/>
      <c r="L29" s="2"/>
      <c r="M29" s="2"/>
      <c r="N29" s="2"/>
      <c r="O29" s="2"/>
      <c r="P29" s="2"/>
    </row>
    <row r="30" spans="1:16" s="3" customFormat="1" ht="12" customHeight="1" hidden="1">
      <c r="A30" s="2"/>
      <c r="B30" s="2"/>
      <c r="C30" s="2"/>
      <c r="D30" s="2"/>
      <c r="E30" s="2"/>
      <c r="F30" s="2"/>
      <c r="G30" s="2"/>
      <c r="J30" s="2"/>
      <c r="K30" s="2"/>
      <c r="L30" s="2"/>
      <c r="M30" s="2"/>
      <c r="N30" s="2"/>
      <c r="O30" s="2"/>
      <c r="P30" s="2"/>
    </row>
    <row r="31" spans="1:16" s="3" customFormat="1" ht="12" customHeight="1" hidden="1">
      <c r="A31" s="2"/>
      <c r="B31" s="2"/>
      <c r="C31" s="2"/>
      <c r="D31" s="2"/>
      <c r="E31" s="2"/>
      <c r="F31" s="2"/>
      <c r="G31" s="2"/>
      <c r="J31" s="2"/>
      <c r="K31" s="2"/>
      <c r="L31" s="2"/>
      <c r="M31" s="2"/>
      <c r="N31" s="2"/>
      <c r="O31" s="2"/>
      <c r="P31" s="2"/>
    </row>
    <row r="32" spans="1:16" s="3" customFormat="1" ht="12" customHeight="1" hidden="1">
      <c r="A32" s="2"/>
      <c r="B32" s="2"/>
      <c r="C32" s="2"/>
      <c r="D32" s="2"/>
      <c r="E32" s="2"/>
      <c r="F32" s="2"/>
      <c r="G32" s="2"/>
      <c r="J32" s="2"/>
      <c r="K32" s="2"/>
      <c r="L32" s="2"/>
      <c r="M32" s="2"/>
      <c r="N32" s="2"/>
      <c r="O32" s="2"/>
      <c r="P32" s="2"/>
    </row>
    <row r="33" spans="1:16" s="3" customFormat="1" ht="12" customHeight="1" hidden="1">
      <c r="A33" s="2"/>
      <c r="B33" s="2"/>
      <c r="C33" s="2"/>
      <c r="D33" s="2"/>
      <c r="E33" s="2"/>
      <c r="F33" s="2"/>
      <c r="G33" s="2"/>
      <c r="J33" s="2"/>
      <c r="K33" s="2"/>
      <c r="L33" s="2"/>
      <c r="M33" s="2"/>
      <c r="N33" s="2"/>
      <c r="O33" s="2"/>
      <c r="P33" s="2"/>
    </row>
    <row r="34" spans="1:16" s="3" customFormat="1" ht="12" customHeight="1" hidden="1">
      <c r="A34" s="2"/>
      <c r="B34" s="2"/>
      <c r="C34" s="2"/>
      <c r="D34" s="2"/>
      <c r="E34" s="2"/>
      <c r="F34" s="2"/>
      <c r="G34" s="2"/>
      <c r="J34" s="2"/>
      <c r="K34" s="2"/>
      <c r="L34" s="2"/>
      <c r="M34" s="2"/>
      <c r="N34" s="2"/>
      <c r="O34" s="2"/>
      <c r="P34" s="2"/>
    </row>
    <row r="35" ht="14.25" customHeight="1" hidden="1">
      <c r="J35" s="2"/>
    </row>
    <row r="36" ht="14.25" customHeight="1" hidden="1">
      <c r="J36" s="2"/>
    </row>
    <row r="38" ht="14.25" customHeight="1" hidden="1">
      <c r="J38" s="1"/>
    </row>
    <row r="39" ht="14.25" customHeight="1" hidden="1">
      <c r="J39" s="1"/>
    </row>
  </sheetData>
  <sheetProtection/>
  <printOptions/>
  <pageMargins left="0.7086614173228347" right="0.7086614173228347" top="3.937007874015748" bottom="0.7874015748031497" header="0" footer="0.3937007874015748"/>
  <pageSetup horizontalDpi="300" verticalDpi="300" orientation="portrait" pageOrder="overThenDown" paperSize="9" r:id="rId2"/>
  <headerFooter alignWithMargins="0">
    <oddHeader xml:space="preserve">&amp;R                                                           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115" zoomScaleSheetLayoutView="115" zoomScalePageLayoutView="0" workbookViewId="0" topLeftCell="A1">
      <selection activeCell="B7" sqref="B7"/>
    </sheetView>
  </sheetViews>
  <sheetFormatPr defaultColWidth="9.00390625" defaultRowHeight="14.25"/>
  <cols>
    <col min="1" max="16384" width="9.00390625" style="47" customWidth="1"/>
  </cols>
  <sheetData>
    <row r="1" spans="1:9" ht="14.25">
      <c r="A1" s="215"/>
      <c r="B1" s="215"/>
      <c r="C1" s="215"/>
      <c r="D1" s="215"/>
      <c r="E1" s="215"/>
      <c r="F1" s="215"/>
      <c r="G1" s="215"/>
      <c r="H1" s="216"/>
      <c r="I1" s="216"/>
    </row>
    <row r="2" spans="1:9" ht="14.25">
      <c r="A2" s="215"/>
      <c r="B2" s="215"/>
      <c r="C2" s="215"/>
      <c r="D2" s="215"/>
      <c r="E2" s="215"/>
      <c r="F2" s="215"/>
      <c r="G2" s="215"/>
      <c r="H2" s="216"/>
      <c r="I2" s="216"/>
    </row>
    <row r="3" spans="1:9" ht="14.25">
      <c r="A3" s="215"/>
      <c r="B3" s="215"/>
      <c r="C3" s="215"/>
      <c r="D3" s="215"/>
      <c r="E3" s="215"/>
      <c r="F3" s="215"/>
      <c r="G3" s="215"/>
      <c r="H3" s="216"/>
      <c r="I3" s="216"/>
    </row>
    <row r="4" spans="1:9" ht="14.25">
      <c r="A4" s="215"/>
      <c r="B4" s="215"/>
      <c r="C4" s="215"/>
      <c r="D4" s="215"/>
      <c r="E4" s="215"/>
      <c r="F4" s="215"/>
      <c r="G4" s="215"/>
      <c r="H4" s="216"/>
      <c r="I4" s="216"/>
    </row>
    <row r="5" spans="1:9" ht="14.25">
      <c r="A5" s="215"/>
      <c r="B5" s="215"/>
      <c r="C5" s="215"/>
      <c r="D5" s="215"/>
      <c r="E5" s="215"/>
      <c r="F5" s="215"/>
      <c r="G5" s="215"/>
      <c r="H5" s="216"/>
      <c r="I5" s="216"/>
    </row>
    <row r="6" spans="2:9" ht="14.25">
      <c r="B6" s="215"/>
      <c r="C6" s="215"/>
      <c r="D6" s="215"/>
      <c r="E6" s="215"/>
      <c r="F6" s="215"/>
      <c r="G6" s="215"/>
      <c r="H6" s="216"/>
      <c r="I6" s="216"/>
    </row>
    <row r="7" spans="1:9" ht="14.25">
      <c r="A7" s="217" t="s">
        <v>61</v>
      </c>
      <c r="B7" s="215"/>
      <c r="C7" s="215"/>
      <c r="D7" s="215"/>
      <c r="E7" s="215"/>
      <c r="F7" s="215"/>
      <c r="G7" s="215"/>
      <c r="H7" s="216"/>
      <c r="I7" s="216"/>
    </row>
    <row r="8" spans="1:9" ht="14.25">
      <c r="A8" s="217" t="s">
        <v>62</v>
      </c>
      <c r="B8" s="215"/>
      <c r="C8" s="215"/>
      <c r="D8" s="215"/>
      <c r="E8" s="215"/>
      <c r="F8" s="215"/>
      <c r="G8" s="215"/>
      <c r="H8" s="216"/>
      <c r="I8" s="216"/>
    </row>
    <row r="9" spans="1:9" ht="14.25">
      <c r="A9" s="217" t="s">
        <v>72</v>
      </c>
      <c r="B9" s="215"/>
      <c r="C9" s="215"/>
      <c r="D9" s="215"/>
      <c r="E9" s="215"/>
      <c r="F9" s="215"/>
      <c r="G9" s="215"/>
      <c r="H9" s="216"/>
      <c r="I9" s="216"/>
    </row>
    <row r="10" spans="1:9" ht="14.25">
      <c r="A10" s="217" t="s">
        <v>18</v>
      </c>
      <c r="B10" s="215"/>
      <c r="C10" s="215"/>
      <c r="D10" s="215"/>
      <c r="E10" s="215"/>
      <c r="F10" s="215"/>
      <c r="G10" s="215"/>
      <c r="H10" s="216"/>
      <c r="I10" s="216"/>
    </row>
    <row r="11" spans="2:9" ht="14.25">
      <c r="B11" s="215"/>
      <c r="C11" s="215"/>
      <c r="D11" s="215"/>
      <c r="E11" s="215"/>
      <c r="F11" s="215"/>
      <c r="G11" s="215"/>
      <c r="H11" s="216"/>
      <c r="I11" s="216"/>
    </row>
    <row r="12" spans="2:9" ht="14.25">
      <c r="B12" s="215"/>
      <c r="C12" s="215"/>
      <c r="D12" s="215"/>
      <c r="E12" s="215"/>
      <c r="F12" s="215"/>
      <c r="G12" s="215"/>
      <c r="H12" s="216"/>
      <c r="I12" s="216"/>
    </row>
    <row r="13" spans="1:9" ht="14.25">
      <c r="A13" s="217"/>
      <c r="B13" s="215"/>
      <c r="C13" s="215"/>
      <c r="D13" s="215"/>
      <c r="E13" s="215"/>
      <c r="F13" s="215"/>
      <c r="G13" s="215"/>
      <c r="H13" s="216"/>
      <c r="I13" s="216"/>
    </row>
    <row r="14" spans="1:9" ht="14.25">
      <c r="A14" s="215"/>
      <c r="B14" s="215"/>
      <c r="C14" s="215"/>
      <c r="D14" s="215"/>
      <c r="E14" s="215"/>
      <c r="F14" s="215"/>
      <c r="G14" s="215"/>
      <c r="H14" s="216"/>
      <c r="I14" s="216"/>
    </row>
    <row r="15" spans="1:9" ht="14.25">
      <c r="A15" s="215"/>
      <c r="B15" s="215"/>
      <c r="C15" s="215"/>
      <c r="D15" s="215"/>
      <c r="E15" s="215"/>
      <c r="F15" s="215"/>
      <c r="G15" s="215"/>
      <c r="H15" s="216"/>
      <c r="I15" s="216"/>
    </row>
    <row r="16" spans="1:9" ht="14.25">
      <c r="A16" s="215"/>
      <c r="B16" s="215"/>
      <c r="C16" s="215"/>
      <c r="D16" s="215"/>
      <c r="E16" s="215"/>
      <c r="F16" s="215"/>
      <c r="G16" s="215"/>
      <c r="H16" s="216"/>
      <c r="I16" s="216"/>
    </row>
    <row r="17" spans="1:9" ht="14.25">
      <c r="A17" s="215"/>
      <c r="B17" s="215"/>
      <c r="C17" s="215"/>
      <c r="D17" s="215"/>
      <c r="E17" s="215"/>
      <c r="F17" s="215"/>
      <c r="G17" s="215"/>
      <c r="H17" s="216"/>
      <c r="I17" s="216"/>
    </row>
    <row r="18" spans="1:9" ht="14.25">
      <c r="A18" s="215"/>
      <c r="B18" s="215"/>
      <c r="C18" s="215"/>
      <c r="D18" s="215"/>
      <c r="E18" s="215"/>
      <c r="F18" s="215"/>
      <c r="G18" s="215"/>
      <c r="H18" s="216"/>
      <c r="I18" s="216"/>
    </row>
    <row r="19" spans="1:9" ht="14.25">
      <c r="A19" s="215"/>
      <c r="B19" s="215"/>
      <c r="C19" s="215"/>
      <c r="D19" s="215"/>
      <c r="E19" s="215"/>
      <c r="F19" s="215"/>
      <c r="G19" s="215"/>
      <c r="H19" s="216"/>
      <c r="I19" s="2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L18"/>
  <sheetViews>
    <sheetView view="pageBreakPreview" zoomScaleSheetLayoutView="100" zoomScalePageLayoutView="0" workbookViewId="0" topLeftCell="A1">
      <selection activeCell="A3" sqref="A3:L3"/>
    </sheetView>
  </sheetViews>
  <sheetFormatPr defaultColWidth="9.00390625" defaultRowHeight="14.25"/>
  <cols>
    <col min="1" max="1" width="11.25390625" style="0" customWidth="1"/>
    <col min="2" max="9" width="9.625" style="0" customWidth="1"/>
    <col min="10" max="10" width="10.125" style="0" customWidth="1"/>
    <col min="11" max="12" width="10.50390625" style="0" customWidth="1"/>
  </cols>
  <sheetData>
    <row r="1" spans="1:12" ht="14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0.25" customHeight="1">
      <c r="A2" s="149" t="s">
        <v>21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ht="20.25" customHeight="1">
      <c r="A3" s="150" t="s">
        <v>75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2" s="64" customFormat="1" ht="30" customHeight="1" thickBot="1">
      <c r="A4" s="61" t="s">
        <v>74</v>
      </c>
      <c r="B4" s="61"/>
      <c r="C4" s="61"/>
      <c r="D4" s="61"/>
      <c r="E4" s="61"/>
      <c r="F4" s="61"/>
      <c r="G4" s="61"/>
      <c r="H4" s="61"/>
      <c r="I4" s="61"/>
      <c r="J4" s="62"/>
      <c r="K4" s="63"/>
      <c r="L4" s="63" t="s">
        <v>73</v>
      </c>
    </row>
    <row r="5" spans="1:12" ht="30" customHeight="1">
      <c r="A5" s="151" t="s">
        <v>58</v>
      </c>
      <c r="B5" s="153" t="s">
        <v>51</v>
      </c>
      <c r="C5" s="154"/>
      <c r="D5" s="154"/>
      <c r="E5" s="154"/>
      <c r="F5" s="154"/>
      <c r="G5" s="154"/>
      <c r="H5" s="154"/>
      <c r="I5" s="154"/>
      <c r="J5" s="143" t="s">
        <v>107</v>
      </c>
      <c r="K5" s="143" t="s">
        <v>108</v>
      </c>
      <c r="L5" s="145" t="s">
        <v>52</v>
      </c>
    </row>
    <row r="6" spans="1:12" ht="30" customHeight="1">
      <c r="A6" s="152"/>
      <c r="B6" s="65"/>
      <c r="C6" s="147" t="s">
        <v>53</v>
      </c>
      <c r="D6" s="148"/>
      <c r="E6" s="148"/>
      <c r="F6" s="147" t="s">
        <v>54</v>
      </c>
      <c r="G6" s="144"/>
      <c r="H6" s="144"/>
      <c r="I6" s="144"/>
      <c r="J6" s="148"/>
      <c r="K6" s="144"/>
      <c r="L6" s="146"/>
    </row>
    <row r="7" spans="1:12" ht="50.25" customHeight="1">
      <c r="A7" s="218"/>
      <c r="B7" s="219"/>
      <c r="C7" s="220"/>
      <c r="D7" s="221" t="s">
        <v>55</v>
      </c>
      <c r="E7" s="222" t="s">
        <v>56</v>
      </c>
      <c r="F7" s="220"/>
      <c r="G7" s="221" t="s">
        <v>57</v>
      </c>
      <c r="H7" s="221" t="s">
        <v>106</v>
      </c>
      <c r="I7" s="221" t="s">
        <v>96</v>
      </c>
      <c r="J7" s="223"/>
      <c r="K7" s="224"/>
      <c r="L7" s="225"/>
    </row>
    <row r="8" spans="1:12" ht="25.5" customHeight="1">
      <c r="A8" s="49" t="s">
        <v>59</v>
      </c>
      <c r="B8" s="50">
        <v>15.2</v>
      </c>
      <c r="C8" s="50">
        <v>10.9</v>
      </c>
      <c r="D8" s="50">
        <v>10.7</v>
      </c>
      <c r="E8" s="50">
        <v>0.2</v>
      </c>
      <c r="F8" s="50">
        <v>7.000000000000001</v>
      </c>
      <c r="G8" s="50">
        <v>4.7</v>
      </c>
      <c r="H8" s="50">
        <v>0.7</v>
      </c>
      <c r="I8" s="50">
        <v>1.6</v>
      </c>
      <c r="J8" s="50" t="s">
        <v>85</v>
      </c>
      <c r="K8" s="50" t="s">
        <v>86</v>
      </c>
      <c r="L8" s="50" t="s">
        <v>87</v>
      </c>
    </row>
    <row r="9" spans="1:12" ht="25.5" customHeight="1">
      <c r="A9" s="49" t="s">
        <v>60</v>
      </c>
      <c r="B9" s="50">
        <v>15.1</v>
      </c>
      <c r="C9" s="50">
        <v>10.4</v>
      </c>
      <c r="D9" s="50">
        <v>10.2</v>
      </c>
      <c r="E9" s="50">
        <v>0.2</v>
      </c>
      <c r="F9" s="50">
        <v>7.1000000000000005</v>
      </c>
      <c r="G9" s="50">
        <v>4.2</v>
      </c>
      <c r="H9" s="50">
        <v>0.7</v>
      </c>
      <c r="I9" s="50">
        <v>2.2</v>
      </c>
      <c r="J9" s="50" t="s">
        <v>88</v>
      </c>
      <c r="K9" s="50" t="s">
        <v>89</v>
      </c>
      <c r="L9" s="50" t="s">
        <v>90</v>
      </c>
    </row>
    <row r="10" spans="1:12" ht="25.5" customHeight="1">
      <c r="A10" s="49" t="s">
        <v>95</v>
      </c>
      <c r="B10" s="50" t="s">
        <v>91</v>
      </c>
      <c r="C10" s="50">
        <v>10.8</v>
      </c>
      <c r="D10" s="50">
        <v>10.7</v>
      </c>
      <c r="E10" s="50">
        <v>0.1</v>
      </c>
      <c r="F10" s="50">
        <v>6.9</v>
      </c>
      <c r="G10" s="50">
        <v>4.2</v>
      </c>
      <c r="H10" s="50">
        <v>0.7</v>
      </c>
      <c r="I10" s="50">
        <v>2</v>
      </c>
      <c r="J10" s="50" t="s">
        <v>92</v>
      </c>
      <c r="K10" s="50" t="s">
        <v>93</v>
      </c>
      <c r="L10" s="50" t="s">
        <v>94</v>
      </c>
    </row>
    <row r="11" spans="1:12" ht="25.5" customHeight="1">
      <c r="A11" s="51">
        <v>2019</v>
      </c>
      <c r="B11" s="50">
        <v>14.75</v>
      </c>
      <c r="C11" s="50">
        <v>10.649999999999999</v>
      </c>
      <c r="D11" s="50">
        <v>10.55</v>
      </c>
      <c r="E11" s="50">
        <v>0.15000000000000002</v>
      </c>
      <c r="F11" s="50">
        <v>4.1</v>
      </c>
      <c r="G11" s="50">
        <v>1.4</v>
      </c>
      <c r="H11" s="50">
        <v>0.6</v>
      </c>
      <c r="I11" s="50">
        <v>2.1</v>
      </c>
      <c r="J11" s="50">
        <v>72.2</v>
      </c>
      <c r="K11" s="50">
        <v>71.5</v>
      </c>
      <c r="L11" s="50">
        <v>1.05</v>
      </c>
    </row>
    <row r="12" spans="1:12" ht="25.5" customHeight="1">
      <c r="A12" s="52">
        <v>2020</v>
      </c>
      <c r="B12" s="53">
        <f>(B14+B15)/2</f>
        <v>14.5</v>
      </c>
      <c r="C12" s="53">
        <f aca="true" t="shared" si="0" ref="C12:L12">(C14+C15)/2</f>
        <v>10.3</v>
      </c>
      <c r="D12" s="53">
        <f t="shared" si="0"/>
        <v>10.2</v>
      </c>
      <c r="E12" s="53">
        <f t="shared" si="0"/>
        <v>0.05</v>
      </c>
      <c r="F12" s="53">
        <f>SUM(G12:I12)</f>
        <v>4.199999999999999</v>
      </c>
      <c r="G12" s="53">
        <f t="shared" si="0"/>
        <v>1.5</v>
      </c>
      <c r="H12" s="53">
        <f t="shared" si="0"/>
        <v>0.6499999999999999</v>
      </c>
      <c r="I12" s="53">
        <f t="shared" si="0"/>
        <v>2.05</v>
      </c>
      <c r="J12" s="53">
        <f t="shared" si="0"/>
        <v>71.05000000000001</v>
      </c>
      <c r="K12" s="53">
        <f t="shared" si="0"/>
        <v>70.4</v>
      </c>
      <c r="L12" s="53">
        <f t="shared" si="0"/>
        <v>0.9</v>
      </c>
    </row>
    <row r="13" spans="1:12" ht="16.5" customHeight="1">
      <c r="A13" s="54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ht="25.5" customHeight="1">
      <c r="A14" s="56" t="s">
        <v>23</v>
      </c>
      <c r="B14" s="55">
        <v>14.6</v>
      </c>
      <c r="C14" s="55">
        <v>10.3</v>
      </c>
      <c r="D14" s="55">
        <v>10.3</v>
      </c>
      <c r="E14" s="55">
        <v>0</v>
      </c>
      <c r="F14" s="55">
        <f>SUM(G14:I14)</f>
        <v>4.3</v>
      </c>
      <c r="G14" s="55">
        <v>1.6</v>
      </c>
      <c r="H14" s="55">
        <v>0.7</v>
      </c>
      <c r="I14" s="55">
        <v>2</v>
      </c>
      <c r="J14" s="55">
        <v>70.9</v>
      </c>
      <c r="K14" s="55">
        <v>70.6</v>
      </c>
      <c r="L14" s="55">
        <v>0.5</v>
      </c>
    </row>
    <row r="15" spans="1:12" ht="25.5" customHeight="1" thickBot="1">
      <c r="A15" s="57" t="s">
        <v>24</v>
      </c>
      <c r="B15" s="58">
        <v>14.4</v>
      </c>
      <c r="C15" s="58">
        <v>10.3</v>
      </c>
      <c r="D15" s="58">
        <v>10.1</v>
      </c>
      <c r="E15" s="58">
        <v>0.1</v>
      </c>
      <c r="F15" s="58">
        <f>SUM(G15:I15)</f>
        <v>4.1</v>
      </c>
      <c r="G15" s="58">
        <v>1.4</v>
      </c>
      <c r="H15" s="58">
        <v>0.6</v>
      </c>
      <c r="I15" s="58">
        <v>2.1</v>
      </c>
      <c r="J15" s="58">
        <v>71.2</v>
      </c>
      <c r="K15" s="58">
        <v>70.2</v>
      </c>
      <c r="L15" s="58">
        <v>1.3</v>
      </c>
    </row>
    <row r="16" spans="1:12" ht="11.25" customHeight="1">
      <c r="A16" s="59" t="s">
        <v>101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</row>
    <row r="17" spans="1:12" ht="11.25" customHeight="1">
      <c r="A17" s="59" t="s">
        <v>97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12" ht="11.25" customHeight="1">
      <c r="A18" s="59" t="s">
        <v>98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</row>
    <row r="19" ht="28.5" customHeight="1"/>
    <row r="20" ht="13.5" customHeight="1"/>
    <row r="21" ht="13.5" customHeight="1"/>
    <row r="22" ht="13.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11.25" customHeight="1"/>
    <row r="32" ht="11.25" customHeight="1"/>
    <row r="33" ht="11.25" customHeight="1"/>
    <row r="34" ht="11.25" customHeight="1"/>
  </sheetData>
  <sheetProtection/>
  <mergeCells count="9">
    <mergeCell ref="A2:L2"/>
    <mergeCell ref="A3:L3"/>
    <mergeCell ref="A5:A7"/>
    <mergeCell ref="B5:I5"/>
    <mergeCell ref="J5:J7"/>
    <mergeCell ref="K5:K7"/>
    <mergeCell ref="L5:L7"/>
    <mergeCell ref="C6:E6"/>
    <mergeCell ref="F6:I6"/>
  </mergeCells>
  <printOptions/>
  <pageMargins left="0.7086614173228347" right="0.7086614173228347" top="0.7874015748031497" bottom="0.5905511811023623" header="0.31496062992125984" footer="0.31496062992125984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L36"/>
  <sheetViews>
    <sheetView view="pageBreakPreview" zoomScaleSheetLayoutView="100" workbookViewId="0" topLeftCell="A1">
      <selection activeCell="G9" sqref="G9"/>
    </sheetView>
  </sheetViews>
  <sheetFormatPr defaultColWidth="9.00390625" defaultRowHeight="14.25"/>
  <cols>
    <col min="1" max="1" width="16.125" style="7" customWidth="1"/>
    <col min="2" max="2" width="10.875" style="7" customWidth="1"/>
    <col min="3" max="3" width="13.875" style="7" customWidth="1"/>
    <col min="4" max="4" width="11.50390625" style="7" customWidth="1"/>
    <col min="5" max="5" width="12.625" style="7" customWidth="1"/>
    <col min="6" max="6" width="12.375" style="7" customWidth="1"/>
    <col min="7" max="16384" width="9.00390625" style="7" customWidth="1"/>
  </cols>
  <sheetData>
    <row r="1" spans="1:6" s="12" customFormat="1" ht="10.5" customHeight="1">
      <c r="A1" s="17"/>
      <c r="B1" s="17"/>
      <c r="C1" s="17"/>
      <c r="D1" s="17"/>
      <c r="E1" s="17"/>
      <c r="F1" s="17"/>
    </row>
    <row r="2" spans="1:6" s="11" customFormat="1" ht="21.75">
      <c r="A2" s="226" t="s">
        <v>25</v>
      </c>
      <c r="B2" s="226"/>
      <c r="C2" s="226"/>
      <c r="D2" s="226"/>
      <c r="E2" s="226"/>
      <c r="F2" s="226"/>
    </row>
    <row r="3" spans="1:6" s="10" customFormat="1" ht="19.5">
      <c r="A3" s="227" t="s">
        <v>76</v>
      </c>
      <c r="B3" s="227"/>
      <c r="C3" s="227"/>
      <c r="D3" s="227"/>
      <c r="E3" s="227"/>
      <c r="F3" s="227"/>
    </row>
    <row r="4" spans="1:6" s="10" customFormat="1" ht="10.5" customHeight="1">
      <c r="A4" s="46"/>
      <c r="B4" s="46"/>
      <c r="C4" s="46"/>
      <c r="D4" s="46"/>
      <c r="E4" s="46"/>
      <c r="F4" s="46"/>
    </row>
    <row r="5" spans="1:6" s="78" customFormat="1" ht="18" customHeight="1" thickBot="1">
      <c r="A5" s="75" t="s">
        <v>3</v>
      </c>
      <c r="B5" s="76"/>
      <c r="C5" s="76"/>
      <c r="D5" s="76"/>
      <c r="E5" s="76"/>
      <c r="F5" s="77" t="s">
        <v>22</v>
      </c>
    </row>
    <row r="6" spans="1:6" s="5" customFormat="1" ht="18.75" customHeight="1">
      <c r="A6" s="164" t="s">
        <v>26</v>
      </c>
      <c r="B6" s="167" t="s">
        <v>27</v>
      </c>
      <c r="C6" s="169" t="s">
        <v>2</v>
      </c>
      <c r="D6" s="169" t="s">
        <v>28</v>
      </c>
      <c r="E6" s="161" t="s">
        <v>29</v>
      </c>
      <c r="F6" s="155" t="s">
        <v>30</v>
      </c>
    </row>
    <row r="7" spans="1:6" s="5" customFormat="1" ht="18.75" customHeight="1">
      <c r="A7" s="165"/>
      <c r="B7" s="168"/>
      <c r="C7" s="170"/>
      <c r="D7" s="170"/>
      <c r="E7" s="162"/>
      <c r="F7" s="156"/>
    </row>
    <row r="8" spans="1:6" s="5" customFormat="1" ht="18.75" customHeight="1">
      <c r="A8" s="166"/>
      <c r="B8" s="168"/>
      <c r="C8" s="170"/>
      <c r="D8" s="170"/>
      <c r="E8" s="163"/>
      <c r="F8" s="157"/>
    </row>
    <row r="9" spans="1:6" s="5" customFormat="1" ht="19.5" customHeight="1">
      <c r="A9" s="67">
        <v>2016</v>
      </c>
      <c r="B9" s="68">
        <v>10.7</v>
      </c>
      <c r="C9" s="68">
        <v>0.7</v>
      </c>
      <c r="D9" s="68">
        <v>2.8</v>
      </c>
      <c r="E9" s="68">
        <v>3.9</v>
      </c>
      <c r="F9" s="68">
        <v>3.4</v>
      </c>
    </row>
    <row r="10" spans="1:6" s="5" customFormat="1" ht="19.5" customHeight="1">
      <c r="A10" s="67">
        <v>2017</v>
      </c>
      <c r="B10" s="68">
        <v>10.2</v>
      </c>
      <c r="C10" s="68">
        <v>0.5</v>
      </c>
      <c r="D10" s="68">
        <v>2.8</v>
      </c>
      <c r="E10" s="68">
        <v>3.7</v>
      </c>
      <c r="F10" s="68">
        <v>3.3</v>
      </c>
    </row>
    <row r="11" spans="1:6" s="9" customFormat="1" ht="19.5" customHeight="1">
      <c r="A11" s="67">
        <v>2018</v>
      </c>
      <c r="B11" s="68">
        <v>10.7</v>
      </c>
      <c r="C11" s="68">
        <v>0.6</v>
      </c>
      <c r="D11" s="68">
        <v>2.7</v>
      </c>
      <c r="E11" s="68">
        <v>3.9</v>
      </c>
      <c r="F11" s="68">
        <v>3.5</v>
      </c>
    </row>
    <row r="12" spans="1:6" s="9" customFormat="1" ht="19.5" customHeight="1">
      <c r="A12" s="67">
        <v>2019</v>
      </c>
      <c r="B12" s="68">
        <v>10.55</v>
      </c>
      <c r="C12" s="68">
        <v>0.6</v>
      </c>
      <c r="D12" s="68">
        <v>2.55</v>
      </c>
      <c r="E12" s="68">
        <v>3.9</v>
      </c>
      <c r="F12" s="68">
        <v>3.55</v>
      </c>
    </row>
    <row r="13" spans="1:6" s="5" customFormat="1" ht="19.5" customHeight="1">
      <c r="A13" s="69">
        <v>2020</v>
      </c>
      <c r="B13" s="70">
        <f>(B14+B15)/2</f>
        <v>10.2</v>
      </c>
      <c r="C13" s="71">
        <f>(C14+C15)/2</f>
        <v>0.35</v>
      </c>
      <c r="D13" s="71">
        <f>(D14+D15)/2</f>
        <v>2.3</v>
      </c>
      <c r="E13" s="71">
        <f>(E14+E15)/2</f>
        <v>3.9</v>
      </c>
      <c r="F13" s="71">
        <f>(F14+F15)/2</f>
        <v>3.7</v>
      </c>
    </row>
    <row r="14" spans="1:6" s="5" customFormat="1" ht="19.5" customHeight="1">
      <c r="A14" s="67" t="s">
        <v>19</v>
      </c>
      <c r="B14" s="68">
        <v>10.3</v>
      </c>
      <c r="C14" s="68">
        <v>0.3</v>
      </c>
      <c r="D14" s="68">
        <v>2.3</v>
      </c>
      <c r="E14" s="68">
        <v>3.9</v>
      </c>
      <c r="F14" s="68">
        <v>3.8</v>
      </c>
    </row>
    <row r="15" spans="1:6" s="9" customFormat="1" ht="19.5" customHeight="1">
      <c r="A15" s="67" t="s">
        <v>20</v>
      </c>
      <c r="B15" s="68">
        <v>10.1</v>
      </c>
      <c r="C15" s="68">
        <v>0.4</v>
      </c>
      <c r="D15" s="68">
        <v>2.3</v>
      </c>
      <c r="E15" s="68">
        <v>3.9</v>
      </c>
      <c r="F15" s="68">
        <v>3.6</v>
      </c>
    </row>
    <row r="16" spans="1:6" s="9" customFormat="1" ht="19.5" customHeight="1">
      <c r="A16" s="67"/>
      <c r="B16" s="72"/>
      <c r="C16" s="72"/>
      <c r="D16" s="72"/>
      <c r="E16" s="72"/>
      <c r="F16" s="72"/>
    </row>
    <row r="17" spans="1:6" s="9" customFormat="1" ht="19.5" customHeight="1">
      <c r="A17" s="67"/>
      <c r="B17" s="158" t="s">
        <v>31</v>
      </c>
      <c r="C17" s="159"/>
      <c r="D17" s="159"/>
      <c r="E17" s="159"/>
      <c r="F17" s="159"/>
    </row>
    <row r="18" spans="1:6" s="9" customFormat="1" ht="4.5" customHeight="1">
      <c r="A18" s="67"/>
      <c r="B18" s="72"/>
      <c r="C18" s="72"/>
      <c r="D18" s="72"/>
      <c r="E18" s="72"/>
      <c r="F18" s="72"/>
    </row>
    <row r="19" spans="1:6" s="9" customFormat="1" ht="19.5" customHeight="1">
      <c r="A19" s="67">
        <v>2016</v>
      </c>
      <c r="B19" s="68">
        <v>5.7</v>
      </c>
      <c r="C19" s="68">
        <v>0.3</v>
      </c>
      <c r="D19" s="68">
        <v>1.7</v>
      </c>
      <c r="E19" s="68">
        <v>2</v>
      </c>
      <c r="F19" s="68">
        <v>1.6</v>
      </c>
    </row>
    <row r="20" spans="1:6" s="5" customFormat="1" ht="19.5" customHeight="1">
      <c r="A20" s="67">
        <v>2017</v>
      </c>
      <c r="B20" s="68">
        <v>5.5</v>
      </c>
      <c r="C20" s="68">
        <v>0.3</v>
      </c>
      <c r="D20" s="68">
        <v>1.7</v>
      </c>
      <c r="E20" s="68">
        <v>3.4</v>
      </c>
      <c r="F20" s="68">
        <v>1.6</v>
      </c>
    </row>
    <row r="21" spans="1:6" s="9" customFormat="1" ht="19.5" customHeight="1">
      <c r="A21" s="67">
        <v>2018</v>
      </c>
      <c r="B21" s="68">
        <v>5.7</v>
      </c>
      <c r="C21" s="68">
        <v>0.4</v>
      </c>
      <c r="D21" s="68">
        <v>1.6</v>
      </c>
      <c r="E21" s="68">
        <v>3.7</v>
      </c>
      <c r="F21" s="68">
        <v>1.6</v>
      </c>
    </row>
    <row r="22" spans="1:6" s="9" customFormat="1" ht="19.5" customHeight="1">
      <c r="A22" s="67">
        <v>2019</v>
      </c>
      <c r="B22" s="68">
        <v>5.699999999999999</v>
      </c>
      <c r="C22" s="68">
        <v>0.35</v>
      </c>
      <c r="D22" s="68">
        <v>1.5</v>
      </c>
      <c r="E22" s="68">
        <v>2.2</v>
      </c>
      <c r="F22" s="68">
        <v>1.65</v>
      </c>
    </row>
    <row r="23" spans="1:6" s="5" customFormat="1" ht="19.5" customHeight="1">
      <c r="A23" s="69">
        <v>2020</v>
      </c>
      <c r="B23" s="70">
        <f>(B24+B25)/2</f>
        <v>5.45</v>
      </c>
      <c r="C23" s="71">
        <f>(C24+C25)/2</f>
        <v>0.2</v>
      </c>
      <c r="D23" s="71">
        <f>(D24+D25)/2</f>
        <v>1.4</v>
      </c>
      <c r="E23" s="71">
        <f>(E24+E25)/2</f>
        <v>2.1</v>
      </c>
      <c r="F23" s="71">
        <f>(F24+F25)/2</f>
        <v>1.7</v>
      </c>
    </row>
    <row r="24" spans="1:6" s="5" customFormat="1" ht="19.5" customHeight="1">
      <c r="A24" s="67" t="s">
        <v>19</v>
      </c>
      <c r="B24" s="68">
        <v>5.5</v>
      </c>
      <c r="C24" s="68">
        <v>0.2</v>
      </c>
      <c r="D24" s="68">
        <v>1.4</v>
      </c>
      <c r="E24" s="68">
        <v>2.1</v>
      </c>
      <c r="F24" s="68">
        <v>1.7</v>
      </c>
    </row>
    <row r="25" spans="1:6" s="9" customFormat="1" ht="19.5" customHeight="1">
      <c r="A25" s="67" t="s">
        <v>20</v>
      </c>
      <c r="B25" s="68">
        <v>5.4</v>
      </c>
      <c r="C25" s="68">
        <v>0.2</v>
      </c>
      <c r="D25" s="68">
        <v>1.4</v>
      </c>
      <c r="E25" s="68">
        <v>2.1</v>
      </c>
      <c r="F25" s="68">
        <v>1.7</v>
      </c>
    </row>
    <row r="26" spans="1:12" s="5" customFormat="1" ht="19.5" customHeight="1">
      <c r="A26" s="67"/>
      <c r="B26" s="72"/>
      <c r="C26" s="72"/>
      <c r="D26" s="72"/>
      <c r="E26" s="72"/>
      <c r="F26" s="72"/>
      <c r="I26" s="16"/>
      <c r="J26" s="16"/>
      <c r="K26" s="16"/>
      <c r="L26" s="16"/>
    </row>
    <row r="27" spans="1:6" s="5" customFormat="1" ht="19.5" customHeight="1">
      <c r="A27" s="67"/>
      <c r="B27" s="158" t="s">
        <v>32</v>
      </c>
      <c r="C27" s="160"/>
      <c r="D27" s="160"/>
      <c r="E27" s="160"/>
      <c r="F27" s="160"/>
    </row>
    <row r="28" spans="1:6" s="5" customFormat="1" ht="4.5" customHeight="1">
      <c r="A28" s="67"/>
      <c r="B28" s="72"/>
      <c r="C28" s="72"/>
      <c r="D28" s="72"/>
      <c r="E28" s="72"/>
      <c r="F28" s="72"/>
    </row>
    <row r="29" spans="1:6" s="5" customFormat="1" ht="19.5" customHeight="1">
      <c r="A29" s="67">
        <v>2016</v>
      </c>
      <c r="B29" s="68">
        <v>5</v>
      </c>
      <c r="C29" s="68">
        <v>0.3</v>
      </c>
      <c r="D29" s="68">
        <v>1.1</v>
      </c>
      <c r="E29" s="68">
        <v>1.9</v>
      </c>
      <c r="F29" s="68">
        <v>1.8</v>
      </c>
    </row>
    <row r="30" spans="1:6" s="5" customFormat="1" ht="19.5" customHeight="1">
      <c r="A30" s="67">
        <v>2017</v>
      </c>
      <c r="B30" s="68">
        <v>4.8</v>
      </c>
      <c r="C30" s="68">
        <v>0.2</v>
      </c>
      <c r="D30" s="68">
        <v>1.1</v>
      </c>
      <c r="E30" s="68">
        <v>1.7</v>
      </c>
      <c r="F30" s="68">
        <v>1.7</v>
      </c>
    </row>
    <row r="31" spans="1:6" s="9" customFormat="1" ht="19.5" customHeight="1">
      <c r="A31" s="67">
        <v>2018</v>
      </c>
      <c r="B31" s="68">
        <v>5</v>
      </c>
      <c r="C31" s="68">
        <v>0.2</v>
      </c>
      <c r="D31" s="68">
        <v>1.1</v>
      </c>
      <c r="E31" s="68">
        <v>1.8</v>
      </c>
      <c r="F31" s="68">
        <v>2</v>
      </c>
    </row>
    <row r="32" spans="1:6" s="9" customFormat="1" ht="19.5" customHeight="1">
      <c r="A32" s="67">
        <v>2019</v>
      </c>
      <c r="B32" s="68">
        <v>4.8</v>
      </c>
      <c r="C32" s="68">
        <v>0.2</v>
      </c>
      <c r="D32" s="68">
        <v>1</v>
      </c>
      <c r="E32" s="68">
        <v>1.7</v>
      </c>
      <c r="F32" s="68">
        <v>1.9</v>
      </c>
    </row>
    <row r="33" spans="1:6" s="5" customFormat="1" ht="19.5" customHeight="1">
      <c r="A33" s="69">
        <v>2020</v>
      </c>
      <c r="B33" s="71">
        <f>SUM(B34:B35)/2</f>
        <v>4.75</v>
      </c>
      <c r="C33" s="71">
        <f>SUM(C34:C35)/2</f>
        <v>0.1</v>
      </c>
      <c r="D33" s="71">
        <f>SUM(D34:D35)/2</f>
        <v>0.9</v>
      </c>
      <c r="E33" s="71">
        <f>SUM(E34:E35)/2</f>
        <v>1.75</v>
      </c>
      <c r="F33" s="71">
        <f>SUM(F34:F35)/2</f>
        <v>2</v>
      </c>
    </row>
    <row r="34" spans="1:6" s="5" customFormat="1" ht="19.5" customHeight="1">
      <c r="A34" s="67" t="s">
        <v>19</v>
      </c>
      <c r="B34" s="68">
        <v>4.8</v>
      </c>
      <c r="C34" s="68">
        <v>0.1</v>
      </c>
      <c r="D34" s="68">
        <v>0.9</v>
      </c>
      <c r="E34" s="68">
        <v>1.7</v>
      </c>
      <c r="F34" s="68">
        <v>2.1</v>
      </c>
    </row>
    <row r="35" spans="1:6" s="5" customFormat="1" ht="19.5" customHeight="1" thickBot="1">
      <c r="A35" s="73" t="s">
        <v>20</v>
      </c>
      <c r="B35" s="74">
        <v>4.7</v>
      </c>
      <c r="C35" s="74">
        <v>0.1</v>
      </c>
      <c r="D35" s="74">
        <v>0.9</v>
      </c>
      <c r="E35" s="74">
        <v>1.8</v>
      </c>
      <c r="F35" s="74">
        <v>1.9</v>
      </c>
    </row>
    <row r="36" spans="1:6" s="66" customFormat="1" ht="15" customHeight="1">
      <c r="A36" s="43" t="s">
        <v>71</v>
      </c>
      <c r="B36" s="17"/>
      <c r="C36" s="17"/>
      <c r="D36" s="17"/>
      <c r="E36" s="17"/>
      <c r="F36" s="18"/>
    </row>
  </sheetData>
  <sheetProtection/>
  <mergeCells count="10">
    <mergeCell ref="A2:F2"/>
    <mergeCell ref="A3:F3"/>
    <mergeCell ref="F6:F8"/>
    <mergeCell ref="B17:F17"/>
    <mergeCell ref="B27:F27"/>
    <mergeCell ref="E6:E8"/>
    <mergeCell ref="A6:A8"/>
    <mergeCell ref="B6:B8"/>
    <mergeCell ref="C6:C8"/>
    <mergeCell ref="D6:D8"/>
  </mergeCells>
  <printOptions/>
  <pageMargins left="0.7086614173228347" right="0.7086614173228347" top="0.7874015748031497" bottom="0.5905511811023623" header="0.3937007874015748" footer="0.3937007874015748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A1:J32"/>
  <sheetViews>
    <sheetView view="pageBreakPreview" zoomScaleSheetLayoutView="100" zoomScalePageLayoutView="0" workbookViewId="0" topLeftCell="A1">
      <selection activeCell="A2" sqref="A2:G2"/>
    </sheetView>
  </sheetViews>
  <sheetFormatPr defaultColWidth="9.00390625" defaultRowHeight="14.25"/>
  <cols>
    <col min="1" max="1" width="9.00390625" style="7" customWidth="1"/>
    <col min="2" max="7" width="13.25390625" style="7" customWidth="1"/>
    <col min="8" max="16384" width="9.00390625" style="7" customWidth="1"/>
  </cols>
  <sheetData>
    <row r="1" spans="1:7" ht="9.75" customHeight="1">
      <c r="A1" s="19"/>
      <c r="B1" s="19"/>
      <c r="C1" s="19"/>
      <c r="D1" s="19"/>
      <c r="E1" s="19"/>
      <c r="F1" s="19"/>
      <c r="G1" s="20"/>
    </row>
    <row r="2" spans="1:7" ht="21.75">
      <c r="A2" s="228" t="s">
        <v>33</v>
      </c>
      <c r="B2" s="228"/>
      <c r="C2" s="228"/>
      <c r="D2" s="228"/>
      <c r="E2" s="228"/>
      <c r="F2" s="228"/>
      <c r="G2" s="228"/>
    </row>
    <row r="3" spans="1:7" s="6" customFormat="1" ht="19.5">
      <c r="A3" s="229" t="s">
        <v>102</v>
      </c>
      <c r="B3" s="229"/>
      <c r="C3" s="229"/>
      <c r="D3" s="229"/>
      <c r="E3" s="229"/>
      <c r="F3" s="229"/>
      <c r="G3" s="229"/>
    </row>
    <row r="4" spans="1:7" s="6" customFormat="1" ht="9.75" customHeight="1">
      <c r="A4" s="230"/>
      <c r="B4" s="230"/>
      <c r="C4" s="230"/>
      <c r="D4" s="230"/>
      <c r="E4" s="230"/>
      <c r="F4" s="230"/>
      <c r="G4" s="230"/>
    </row>
    <row r="5" spans="1:7" s="100" customFormat="1" ht="24" customHeight="1" thickBot="1">
      <c r="A5" s="98" t="s">
        <v>6</v>
      </c>
      <c r="B5" s="99"/>
      <c r="C5" s="99"/>
      <c r="D5" s="99"/>
      <c r="E5" s="99"/>
      <c r="F5" s="173" t="s">
        <v>34</v>
      </c>
      <c r="G5" s="173"/>
    </row>
    <row r="6" spans="1:7" ht="45.75" customHeight="1">
      <c r="A6" s="174" t="s">
        <v>35</v>
      </c>
      <c r="B6" s="177" t="s">
        <v>36</v>
      </c>
      <c r="C6" s="178"/>
      <c r="D6" s="186" t="s">
        <v>37</v>
      </c>
      <c r="E6" s="186"/>
      <c r="F6" s="178" t="s">
        <v>42</v>
      </c>
      <c r="G6" s="179"/>
    </row>
    <row r="7" spans="1:7" ht="34.5" customHeight="1">
      <c r="A7" s="175"/>
      <c r="B7" s="79"/>
      <c r="C7" s="80" t="s">
        <v>38</v>
      </c>
      <c r="D7" s="81"/>
      <c r="E7" s="80" t="s">
        <v>38</v>
      </c>
      <c r="F7" s="81"/>
      <c r="G7" s="95" t="s">
        <v>38</v>
      </c>
    </row>
    <row r="8" spans="1:7" ht="19.5" customHeight="1">
      <c r="A8" s="91" t="s">
        <v>64</v>
      </c>
      <c r="B8" s="82">
        <v>10.6</v>
      </c>
      <c r="C8" s="83">
        <v>100</v>
      </c>
      <c r="D8" s="84">
        <v>5.8</v>
      </c>
      <c r="E8" s="84">
        <v>54.71698113207547</v>
      </c>
      <c r="F8" s="84">
        <v>0.3</v>
      </c>
      <c r="G8" s="84">
        <v>2.8301886792452833</v>
      </c>
    </row>
    <row r="9" spans="1:7" ht="19.5" customHeight="1">
      <c r="A9" s="91" t="s">
        <v>65</v>
      </c>
      <c r="B9" s="82">
        <v>10.8</v>
      </c>
      <c r="C9" s="83">
        <v>100</v>
      </c>
      <c r="D9" s="84">
        <v>5.8</v>
      </c>
      <c r="E9" s="84">
        <v>53.703703703703695</v>
      </c>
      <c r="F9" s="84">
        <v>0.3</v>
      </c>
      <c r="G9" s="84">
        <v>2.7777777777777777</v>
      </c>
    </row>
    <row r="10" spans="1:7" ht="19.5" customHeight="1">
      <c r="A10" s="91" t="s">
        <v>66</v>
      </c>
      <c r="B10" s="82">
        <v>10.600000000000001</v>
      </c>
      <c r="C10" s="83">
        <v>100</v>
      </c>
      <c r="D10" s="84">
        <v>5.5</v>
      </c>
      <c r="E10" s="84">
        <v>51.88679245283018</v>
      </c>
      <c r="F10" s="84">
        <v>0.3</v>
      </c>
      <c r="G10" s="84">
        <v>2.8301886792452824</v>
      </c>
    </row>
    <row r="11" spans="1:7" ht="19.5" customHeight="1">
      <c r="A11" s="91" t="s">
        <v>67</v>
      </c>
      <c r="B11" s="82">
        <v>10.100000000000001</v>
      </c>
      <c r="C11" s="83">
        <v>100</v>
      </c>
      <c r="D11" s="84">
        <v>4.7</v>
      </c>
      <c r="E11" s="84">
        <v>46.53465346534653</v>
      </c>
      <c r="F11" s="84">
        <v>0.2</v>
      </c>
      <c r="G11" s="84">
        <v>1.98019801980198</v>
      </c>
    </row>
    <row r="12" spans="1:7" ht="19.5" customHeight="1">
      <c r="A12" s="91" t="s">
        <v>77</v>
      </c>
      <c r="B12" s="82">
        <v>10.5</v>
      </c>
      <c r="C12" s="83">
        <v>100</v>
      </c>
      <c r="D12" s="84">
        <v>4.5</v>
      </c>
      <c r="E12" s="84">
        <v>42.857142857142854</v>
      </c>
      <c r="F12" s="84">
        <v>0.3</v>
      </c>
      <c r="G12" s="84">
        <v>2.857142857142857</v>
      </c>
    </row>
    <row r="13" spans="1:7" ht="19.5" customHeight="1">
      <c r="A13" s="91" t="s">
        <v>79</v>
      </c>
      <c r="B13" s="82">
        <v>10.7</v>
      </c>
      <c r="C13" s="83">
        <v>100</v>
      </c>
      <c r="D13" s="84">
        <v>4.8</v>
      </c>
      <c r="E13" s="84">
        <v>44.85981308411215</v>
      </c>
      <c r="F13" s="84">
        <v>0.2</v>
      </c>
      <c r="G13" s="84">
        <v>1.869158878504673</v>
      </c>
    </row>
    <row r="14" spans="1:7" ht="19.5" customHeight="1">
      <c r="A14" s="91" t="s">
        <v>81</v>
      </c>
      <c r="B14" s="82">
        <v>10.4</v>
      </c>
      <c r="C14" s="83">
        <v>100</v>
      </c>
      <c r="D14" s="84">
        <v>4.4</v>
      </c>
      <c r="E14" s="84">
        <v>42.30769230769231</v>
      </c>
      <c r="F14" s="84">
        <v>0.2</v>
      </c>
      <c r="G14" s="84">
        <v>1.9230769230769231</v>
      </c>
    </row>
    <row r="15" spans="1:7" ht="19.5" customHeight="1">
      <c r="A15" s="91" t="s">
        <v>82</v>
      </c>
      <c r="B15" s="82">
        <v>10.600000000000001</v>
      </c>
      <c r="C15" s="83">
        <v>99.99999999999997</v>
      </c>
      <c r="D15" s="84">
        <v>4.4</v>
      </c>
      <c r="E15" s="84">
        <v>41.50943396226415</v>
      </c>
      <c r="F15" s="84">
        <v>0.2</v>
      </c>
      <c r="G15" s="84">
        <v>1.8867924528301887</v>
      </c>
    </row>
    <row r="16" spans="1:7" ht="19.5" customHeight="1">
      <c r="A16" s="96" t="s">
        <v>99</v>
      </c>
      <c r="B16" s="85">
        <f>D16+F16+B30</f>
        <v>10.2</v>
      </c>
      <c r="C16" s="86">
        <f>E16+G16+C30</f>
        <v>100</v>
      </c>
      <c r="D16" s="87">
        <v>4.3</v>
      </c>
      <c r="E16" s="87">
        <f>D16/B16*100</f>
        <v>42.15686274509804</v>
      </c>
      <c r="F16" s="87">
        <v>0.2</v>
      </c>
      <c r="G16" s="87">
        <f>F16/B16*100</f>
        <v>1.9607843137254906</v>
      </c>
    </row>
    <row r="17" spans="1:7" ht="19.5" customHeight="1" thickBot="1">
      <c r="A17" s="97" t="s">
        <v>100</v>
      </c>
      <c r="B17" s="88">
        <f>D17+F17+B31</f>
        <v>10.100000000000001</v>
      </c>
      <c r="C17" s="89">
        <f>E17+G17+C31</f>
        <v>100</v>
      </c>
      <c r="D17" s="90">
        <v>4</v>
      </c>
      <c r="E17" s="90">
        <f>D17/B17*100</f>
        <v>39.603960396039604</v>
      </c>
      <c r="F17" s="90">
        <v>0.2</v>
      </c>
      <c r="G17" s="90">
        <f>F17/B17*100</f>
        <v>1.98019801980198</v>
      </c>
    </row>
    <row r="18" spans="1:7" ht="10.5" customHeight="1" thickBot="1">
      <c r="A18" s="93"/>
      <c r="B18" s="94"/>
      <c r="C18" s="94"/>
      <c r="D18" s="94"/>
      <c r="E18" s="94"/>
      <c r="F18" s="94"/>
      <c r="G18" s="94"/>
    </row>
    <row r="19" spans="1:7" ht="26.25" customHeight="1">
      <c r="A19" s="174" t="s">
        <v>39</v>
      </c>
      <c r="B19" s="177" t="s">
        <v>5</v>
      </c>
      <c r="C19" s="178"/>
      <c r="D19" s="178"/>
      <c r="E19" s="178"/>
      <c r="F19" s="178"/>
      <c r="G19" s="179"/>
    </row>
    <row r="20" spans="1:7" ht="47.25" customHeight="1">
      <c r="A20" s="176"/>
      <c r="B20" s="180"/>
      <c r="C20" s="182" t="s">
        <v>40</v>
      </c>
      <c r="D20" s="171" t="s">
        <v>4</v>
      </c>
      <c r="E20" s="171" t="s">
        <v>41</v>
      </c>
      <c r="F20" s="171" t="s">
        <v>43</v>
      </c>
      <c r="G20" s="184" t="s">
        <v>44</v>
      </c>
    </row>
    <row r="21" spans="1:7" ht="47.25" customHeight="1">
      <c r="A21" s="175"/>
      <c r="B21" s="181"/>
      <c r="C21" s="183"/>
      <c r="D21" s="172"/>
      <c r="E21" s="172"/>
      <c r="F21" s="172"/>
      <c r="G21" s="185"/>
    </row>
    <row r="22" spans="1:7" ht="19.5" customHeight="1">
      <c r="A22" s="91" t="s">
        <v>64</v>
      </c>
      <c r="B22" s="82">
        <v>4.5</v>
      </c>
      <c r="C22" s="83">
        <v>42.45283018867924</v>
      </c>
      <c r="D22" s="84">
        <v>0.5</v>
      </c>
      <c r="E22" s="84">
        <v>1.1</v>
      </c>
      <c r="F22" s="84">
        <v>0.4</v>
      </c>
      <c r="G22" s="84">
        <v>2.5</v>
      </c>
    </row>
    <row r="23" spans="1:7" ht="19.5" customHeight="1">
      <c r="A23" s="91" t="s">
        <v>65</v>
      </c>
      <c r="B23" s="82">
        <v>4.7</v>
      </c>
      <c r="C23" s="92">
        <v>46.53465346534653</v>
      </c>
      <c r="D23" s="84">
        <v>0.6</v>
      </c>
      <c r="E23" s="84">
        <v>1</v>
      </c>
      <c r="F23" s="84">
        <v>0.4</v>
      </c>
      <c r="G23" s="84">
        <v>2.7</v>
      </c>
    </row>
    <row r="24" spans="1:10" ht="19.5" customHeight="1">
      <c r="A24" s="91" t="s">
        <v>66</v>
      </c>
      <c r="B24" s="82">
        <v>4.800000000000001</v>
      </c>
      <c r="C24" s="83">
        <v>45.714285714285715</v>
      </c>
      <c r="D24" s="84">
        <v>0.7</v>
      </c>
      <c r="E24" s="84">
        <v>1</v>
      </c>
      <c r="F24" s="84">
        <v>0.4</v>
      </c>
      <c r="G24" s="84">
        <v>2.7</v>
      </c>
      <c r="H24" s="15"/>
      <c r="I24" s="15"/>
      <c r="J24" s="15"/>
    </row>
    <row r="25" spans="1:7" ht="19.5" customHeight="1">
      <c r="A25" s="91" t="s">
        <v>67</v>
      </c>
      <c r="B25" s="82">
        <v>5.2</v>
      </c>
      <c r="C25" s="83">
        <v>48.5981308411215</v>
      </c>
      <c r="D25" s="84">
        <v>0.6</v>
      </c>
      <c r="E25" s="84">
        <v>1.1</v>
      </c>
      <c r="F25" s="84">
        <v>0.5</v>
      </c>
      <c r="G25" s="84">
        <v>3</v>
      </c>
    </row>
    <row r="26" spans="1:7" ht="19.5" customHeight="1">
      <c r="A26" s="91" t="s">
        <v>77</v>
      </c>
      <c r="B26" s="82">
        <v>5.7</v>
      </c>
      <c r="C26" s="83">
        <v>54.807692307692314</v>
      </c>
      <c r="D26" s="84">
        <v>0.6</v>
      </c>
      <c r="E26" s="84">
        <v>1.1</v>
      </c>
      <c r="F26" s="84">
        <v>0.5</v>
      </c>
      <c r="G26" s="84">
        <v>3.5</v>
      </c>
    </row>
    <row r="27" spans="1:7" ht="19.5" customHeight="1">
      <c r="A27" s="91" t="s">
        <v>79</v>
      </c>
      <c r="B27" s="82">
        <v>5.699999999999999</v>
      </c>
      <c r="C27" s="83">
        <v>53.773584905660364</v>
      </c>
      <c r="D27" s="84">
        <v>0.6</v>
      </c>
      <c r="E27" s="84">
        <v>1.2</v>
      </c>
      <c r="F27" s="84">
        <v>0.5</v>
      </c>
      <c r="G27" s="84">
        <v>3.4</v>
      </c>
    </row>
    <row r="28" spans="1:7" ht="19.5" customHeight="1">
      <c r="A28" s="91" t="s">
        <v>63</v>
      </c>
      <c r="B28" s="82">
        <v>5.8</v>
      </c>
      <c r="C28" s="83">
        <v>55.769230769230774</v>
      </c>
      <c r="D28" s="84">
        <v>0.6</v>
      </c>
      <c r="E28" s="84">
        <v>1.2</v>
      </c>
      <c r="F28" s="84">
        <v>0.4</v>
      </c>
      <c r="G28" s="84">
        <v>3.6</v>
      </c>
    </row>
    <row r="29" spans="1:7" ht="19.5" customHeight="1">
      <c r="A29" s="91" t="s">
        <v>82</v>
      </c>
      <c r="B29" s="82">
        <v>6</v>
      </c>
      <c r="C29" s="83">
        <v>56.603773584905646</v>
      </c>
      <c r="D29" s="84">
        <v>0.6</v>
      </c>
      <c r="E29" s="84">
        <v>1.2</v>
      </c>
      <c r="F29" s="84">
        <v>0.5</v>
      </c>
      <c r="G29" s="84">
        <v>3.7</v>
      </c>
    </row>
    <row r="30" spans="1:7" ht="19.5" customHeight="1">
      <c r="A30" s="96" t="s">
        <v>99</v>
      </c>
      <c r="B30" s="85">
        <f>SUM(D30:G30)</f>
        <v>5.7</v>
      </c>
      <c r="C30" s="86">
        <f>B30/B16*100</f>
        <v>55.88235294117647</v>
      </c>
      <c r="D30" s="87">
        <v>0.6</v>
      </c>
      <c r="E30" s="87">
        <v>1.1</v>
      </c>
      <c r="F30" s="87">
        <v>0.4</v>
      </c>
      <c r="G30" s="87">
        <v>3.6</v>
      </c>
    </row>
    <row r="31" spans="1:7" ht="19.5" customHeight="1" thickBot="1">
      <c r="A31" s="97" t="s">
        <v>100</v>
      </c>
      <c r="B31" s="88">
        <f>SUM(D31:G31)</f>
        <v>5.9</v>
      </c>
      <c r="C31" s="89">
        <f>B31/B17*100</f>
        <v>58.415841584158414</v>
      </c>
      <c r="D31" s="90">
        <v>0.5</v>
      </c>
      <c r="E31" s="90">
        <v>1.2</v>
      </c>
      <c r="F31" s="90">
        <v>0.4</v>
      </c>
      <c r="G31" s="90">
        <v>3.8</v>
      </c>
    </row>
    <row r="32" spans="1:7" s="45" customFormat="1" ht="14.25" customHeight="1">
      <c r="A32" s="43" t="s">
        <v>71</v>
      </c>
      <c r="B32" s="19"/>
      <c r="C32" s="19"/>
      <c r="D32" s="44"/>
      <c r="E32" s="19"/>
      <c r="F32" s="19"/>
      <c r="G32" s="18"/>
    </row>
  </sheetData>
  <sheetProtection/>
  <mergeCells count="15">
    <mergeCell ref="A2:G2"/>
    <mergeCell ref="A3:G3"/>
    <mergeCell ref="B6:C6"/>
    <mergeCell ref="D6:E6"/>
    <mergeCell ref="F6:G6"/>
    <mergeCell ref="E20:E21"/>
    <mergeCell ref="F20:F21"/>
    <mergeCell ref="F5:G5"/>
    <mergeCell ref="A6:A7"/>
    <mergeCell ref="A19:A21"/>
    <mergeCell ref="B19:G19"/>
    <mergeCell ref="B20:B21"/>
    <mergeCell ref="C20:C21"/>
    <mergeCell ref="D20:D21"/>
    <mergeCell ref="G20:G21"/>
  </mergeCells>
  <printOptions/>
  <pageMargins left="0.7480314960629921" right="0.57" top="0.7874015748031497" bottom="0.5905511811023623" header="0.3937007874015748" footer="0.3937007874015748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W32"/>
  <sheetViews>
    <sheetView view="pageBreakPreview" zoomScaleSheetLayoutView="100" zoomScalePageLayoutView="0" workbookViewId="0" topLeftCell="A1">
      <selection activeCell="A2" sqref="A2:I2"/>
    </sheetView>
  </sheetViews>
  <sheetFormatPr defaultColWidth="9.00390625" defaultRowHeight="14.25"/>
  <cols>
    <col min="1" max="1" width="10.00390625" style="7" customWidth="1"/>
    <col min="2" max="9" width="9.375" style="7" customWidth="1"/>
    <col min="10" max="16384" width="9.00390625" style="7" customWidth="1"/>
  </cols>
  <sheetData>
    <row r="1" spans="1:9" ht="9.75" customHeight="1">
      <c r="A1" s="127"/>
      <c r="B1" s="128"/>
      <c r="C1" s="129"/>
      <c r="D1" s="130"/>
      <c r="E1" s="129"/>
      <c r="F1" s="128"/>
      <c r="G1" s="129"/>
      <c r="H1" s="131"/>
      <c r="I1" s="131"/>
    </row>
    <row r="2" spans="1:9" ht="21.75">
      <c r="A2" s="206" t="s">
        <v>18</v>
      </c>
      <c r="B2" s="206"/>
      <c r="C2" s="206"/>
      <c r="D2" s="206"/>
      <c r="E2" s="206"/>
      <c r="F2" s="206"/>
      <c r="G2" s="206"/>
      <c r="H2" s="206"/>
      <c r="I2" s="206"/>
    </row>
    <row r="3" spans="1:9" s="6" customFormat="1" ht="19.5">
      <c r="A3" s="150" t="s">
        <v>17</v>
      </c>
      <c r="B3" s="150"/>
      <c r="C3" s="150"/>
      <c r="D3" s="150"/>
      <c r="E3" s="150"/>
      <c r="F3" s="150"/>
      <c r="G3" s="150"/>
      <c r="H3" s="150"/>
      <c r="I3" s="150"/>
    </row>
    <row r="4" spans="1:9" s="6" customFormat="1" ht="9.75" customHeight="1">
      <c r="A4" s="48"/>
      <c r="B4" s="48"/>
      <c r="C4" s="48"/>
      <c r="D4" s="48"/>
      <c r="E4" s="48"/>
      <c r="F4" s="48"/>
      <c r="G4" s="48"/>
      <c r="H4" s="48"/>
      <c r="I4" s="48"/>
    </row>
    <row r="5" spans="1:9" s="100" customFormat="1" ht="18" customHeight="1" thickBot="1">
      <c r="A5" s="132" t="s">
        <v>6</v>
      </c>
      <c r="B5" s="132"/>
      <c r="C5" s="132"/>
      <c r="D5" s="132"/>
      <c r="E5" s="132"/>
      <c r="F5" s="132" t="s">
        <v>12</v>
      </c>
      <c r="G5" s="133" t="s">
        <v>12</v>
      </c>
      <c r="H5" s="133"/>
      <c r="I5" s="133" t="s">
        <v>16</v>
      </c>
    </row>
    <row r="6" spans="1:9" ht="54.75" customHeight="1">
      <c r="A6" s="207" t="s">
        <v>1</v>
      </c>
      <c r="B6" s="189" t="s">
        <v>15</v>
      </c>
      <c r="C6" s="191"/>
      <c r="D6" s="187" t="s">
        <v>14</v>
      </c>
      <c r="E6" s="188"/>
      <c r="F6" s="209" t="s">
        <v>13</v>
      </c>
      <c r="G6" s="190"/>
      <c r="H6" s="210" t="s">
        <v>11</v>
      </c>
      <c r="I6" s="211"/>
    </row>
    <row r="7" spans="1:9" ht="21.75">
      <c r="A7" s="208"/>
      <c r="B7" s="134"/>
      <c r="C7" s="137" t="s">
        <v>7</v>
      </c>
      <c r="D7" s="134"/>
      <c r="E7" s="137" t="s">
        <v>7</v>
      </c>
      <c r="F7" s="134" t="s">
        <v>0</v>
      </c>
      <c r="G7" s="136" t="s">
        <v>7</v>
      </c>
      <c r="H7" s="138"/>
      <c r="I7" s="136" t="s">
        <v>7</v>
      </c>
    </row>
    <row r="8" spans="1:17" ht="24" customHeight="1">
      <c r="A8" s="104" t="s">
        <v>64</v>
      </c>
      <c r="B8" s="105">
        <v>10.6</v>
      </c>
      <c r="C8" s="105">
        <v>100</v>
      </c>
      <c r="D8" s="105">
        <v>0.6</v>
      </c>
      <c r="E8" s="105">
        <v>5.660377358490567</v>
      </c>
      <c r="F8" s="106">
        <v>0.7</v>
      </c>
      <c r="G8" s="107">
        <v>6.60377358490566</v>
      </c>
      <c r="H8" s="106">
        <v>1.3</v>
      </c>
      <c r="I8" s="107">
        <v>12.264150943396228</v>
      </c>
      <c r="J8" s="13"/>
      <c r="K8" s="13"/>
      <c r="L8" s="13"/>
      <c r="M8" s="13"/>
      <c r="N8" s="13"/>
      <c r="O8" s="13"/>
      <c r="P8" s="13"/>
      <c r="Q8" s="13"/>
    </row>
    <row r="9" spans="1:17" ht="24" customHeight="1">
      <c r="A9" s="104" t="s">
        <v>65</v>
      </c>
      <c r="B9" s="108">
        <v>10.8</v>
      </c>
      <c r="C9" s="108">
        <v>99.99999999999999</v>
      </c>
      <c r="D9" s="105">
        <v>0.7</v>
      </c>
      <c r="E9" s="105">
        <v>6.481481481481481</v>
      </c>
      <c r="F9" s="109">
        <v>0.8</v>
      </c>
      <c r="G9" s="107">
        <v>7.4074074074074066</v>
      </c>
      <c r="H9" s="106">
        <v>1.2</v>
      </c>
      <c r="I9" s="107">
        <v>11.11111111111111</v>
      </c>
      <c r="J9" s="13"/>
      <c r="K9" s="13"/>
      <c r="L9" s="13"/>
      <c r="M9" s="13"/>
      <c r="N9" s="13"/>
      <c r="O9" s="13"/>
      <c r="P9" s="13"/>
      <c r="Q9" s="13"/>
    </row>
    <row r="10" spans="1:17" ht="24" customHeight="1">
      <c r="A10" s="104" t="s">
        <v>66</v>
      </c>
      <c r="B10" s="108">
        <v>10.7</v>
      </c>
      <c r="C10" s="108">
        <v>100.00000000000001</v>
      </c>
      <c r="D10" s="105">
        <v>0.7</v>
      </c>
      <c r="E10" s="105">
        <v>6.5420560747663545</v>
      </c>
      <c r="F10" s="109">
        <v>0.8</v>
      </c>
      <c r="G10" s="107">
        <v>7.476635514018692</v>
      </c>
      <c r="H10" s="106">
        <v>1.3</v>
      </c>
      <c r="I10" s="107">
        <v>12.149532710280376</v>
      </c>
      <c r="J10" s="13"/>
      <c r="K10" s="13"/>
      <c r="L10" s="13"/>
      <c r="M10" s="13"/>
      <c r="N10" s="13"/>
      <c r="O10" s="13"/>
      <c r="P10" s="13"/>
      <c r="Q10" s="13"/>
    </row>
    <row r="11" spans="1:17" ht="24" customHeight="1">
      <c r="A11" s="104" t="s">
        <v>67</v>
      </c>
      <c r="B11" s="24">
        <v>10.3</v>
      </c>
      <c r="C11" s="24">
        <v>100</v>
      </c>
      <c r="D11" s="27">
        <v>1</v>
      </c>
      <c r="E11" s="27">
        <v>9.70873786407767</v>
      </c>
      <c r="F11" s="110">
        <v>0.7</v>
      </c>
      <c r="G11" s="111">
        <v>6.796116504854369</v>
      </c>
      <c r="H11" s="110">
        <v>1.5</v>
      </c>
      <c r="I11" s="111">
        <v>14.563106796116504</v>
      </c>
      <c r="J11" s="13"/>
      <c r="K11" s="13"/>
      <c r="L11" s="13"/>
      <c r="M11" s="13"/>
      <c r="N11" s="13"/>
      <c r="O11" s="13"/>
      <c r="P11" s="13"/>
      <c r="Q11" s="13"/>
    </row>
    <row r="12" spans="1:9" ht="24" customHeight="1">
      <c r="A12" s="104" t="s">
        <v>77</v>
      </c>
      <c r="B12" s="24">
        <v>10.399999999999999</v>
      </c>
      <c r="C12" s="24">
        <v>100</v>
      </c>
      <c r="D12" s="27">
        <v>1</v>
      </c>
      <c r="E12" s="27">
        <v>9.615384615384617</v>
      </c>
      <c r="F12" s="29">
        <v>0.8</v>
      </c>
      <c r="G12" s="21">
        <v>7.692307692307694</v>
      </c>
      <c r="H12" s="30" t="s">
        <v>78</v>
      </c>
      <c r="I12" s="21">
        <v>13.461538461538463</v>
      </c>
    </row>
    <row r="13" spans="1:9" ht="24" customHeight="1">
      <c r="A13" s="112" t="s">
        <v>79</v>
      </c>
      <c r="B13" s="23">
        <v>10.600000000000001</v>
      </c>
      <c r="C13" s="23">
        <v>100</v>
      </c>
      <c r="D13" s="26">
        <v>0.9</v>
      </c>
      <c r="E13" s="26">
        <v>8.49056603773585</v>
      </c>
      <c r="F13" s="29">
        <v>0.9</v>
      </c>
      <c r="G13" s="21">
        <v>8.49056603773585</v>
      </c>
      <c r="H13" s="30" t="s">
        <v>80</v>
      </c>
      <c r="I13" s="21">
        <v>14.150943396226412</v>
      </c>
    </row>
    <row r="14" spans="1:9" ht="24" customHeight="1">
      <c r="A14" s="112" t="s">
        <v>81</v>
      </c>
      <c r="B14" s="23">
        <v>10.399999999999999</v>
      </c>
      <c r="C14" s="23">
        <v>100</v>
      </c>
      <c r="D14" s="26">
        <v>0.8</v>
      </c>
      <c r="E14" s="26">
        <v>7.692307692307694</v>
      </c>
      <c r="F14" s="29">
        <v>1</v>
      </c>
      <c r="G14" s="21">
        <v>9.615384615384617</v>
      </c>
      <c r="H14" s="30" t="s">
        <v>78</v>
      </c>
      <c r="I14" s="21">
        <v>13.461538461538463</v>
      </c>
    </row>
    <row r="15" spans="1:9" ht="24" customHeight="1">
      <c r="A15" s="112" t="s">
        <v>82</v>
      </c>
      <c r="B15" s="23">
        <v>10.600000000000001</v>
      </c>
      <c r="C15" s="23">
        <v>100</v>
      </c>
      <c r="D15" s="26">
        <v>0.6</v>
      </c>
      <c r="E15" s="26">
        <v>5.660377358490565</v>
      </c>
      <c r="F15" s="29">
        <v>1.2</v>
      </c>
      <c r="G15" s="21">
        <v>11.32075471698113</v>
      </c>
      <c r="H15" s="30" t="s">
        <v>80</v>
      </c>
      <c r="I15" s="21">
        <v>14.150943396226412</v>
      </c>
    </row>
    <row r="16" spans="1:9" ht="24" customHeight="1">
      <c r="A16" s="113" t="s">
        <v>83</v>
      </c>
      <c r="B16" s="22">
        <f>D16+F16+H16+B29+E29+H29</f>
        <v>10.400000000000002</v>
      </c>
      <c r="C16" s="22">
        <f>E16+G16+I16+C29+F29+I29</f>
        <v>99.99999999999999</v>
      </c>
      <c r="D16" s="25">
        <v>0.6</v>
      </c>
      <c r="E16" s="25">
        <f>D16/B16*100</f>
        <v>5.769230769230768</v>
      </c>
      <c r="F16" s="114">
        <v>1</v>
      </c>
      <c r="G16" s="32">
        <f>F16/B16*100</f>
        <v>9.615384615384613</v>
      </c>
      <c r="H16" s="115" t="s">
        <v>103</v>
      </c>
      <c r="I16" s="32">
        <f>H16/B16*100</f>
        <v>14.42307692307692</v>
      </c>
    </row>
    <row r="17" spans="1:9" ht="24" customHeight="1" thickBot="1">
      <c r="A17" s="116" t="s">
        <v>84</v>
      </c>
      <c r="B17" s="31">
        <f>D17+F17+H17+B30+E30+H30</f>
        <v>10.1</v>
      </c>
      <c r="C17" s="31">
        <f>E17+G17+I17+C30+F30+I30</f>
        <v>99.99999999999999</v>
      </c>
      <c r="D17" s="28">
        <v>0.8</v>
      </c>
      <c r="E17" s="28">
        <f>D17/B17*100</f>
        <v>7.920792079207921</v>
      </c>
      <c r="F17" s="117">
        <v>0.9</v>
      </c>
      <c r="G17" s="33">
        <f>F17/B17*100</f>
        <v>8.910891089108912</v>
      </c>
      <c r="H17" s="118" t="s">
        <v>104</v>
      </c>
      <c r="I17" s="33">
        <f>H17/B17*100</f>
        <v>15.841584158415841</v>
      </c>
    </row>
    <row r="18" spans="1:9" ht="8.25" customHeight="1" thickBot="1">
      <c r="A18" s="102"/>
      <c r="B18" s="139"/>
      <c r="C18" s="139"/>
      <c r="D18" s="139"/>
      <c r="E18" s="139"/>
      <c r="F18" s="139"/>
      <c r="G18" s="139"/>
      <c r="H18" s="139"/>
      <c r="I18" s="103"/>
    </row>
    <row r="19" spans="1:9" ht="54" customHeight="1">
      <c r="A19" s="199" t="s">
        <v>1</v>
      </c>
      <c r="B19" s="189" t="s">
        <v>10</v>
      </c>
      <c r="C19" s="190"/>
      <c r="D19" s="191"/>
      <c r="E19" s="192" t="s">
        <v>9</v>
      </c>
      <c r="F19" s="192"/>
      <c r="G19" s="193"/>
      <c r="H19" s="194" t="s">
        <v>8</v>
      </c>
      <c r="I19" s="195"/>
    </row>
    <row r="20" spans="1:10" ht="30.75" customHeight="1">
      <c r="A20" s="200"/>
      <c r="B20" s="134"/>
      <c r="C20" s="197" t="s">
        <v>7</v>
      </c>
      <c r="D20" s="198"/>
      <c r="E20" s="135"/>
      <c r="F20" s="197" t="s">
        <v>7</v>
      </c>
      <c r="G20" s="198"/>
      <c r="H20" s="134"/>
      <c r="I20" s="136" t="s">
        <v>7</v>
      </c>
      <c r="J20" s="14"/>
    </row>
    <row r="21" spans="1:9" ht="24" customHeight="1">
      <c r="A21" s="104" t="s">
        <v>45</v>
      </c>
      <c r="B21" s="35">
        <v>5.5</v>
      </c>
      <c r="C21" s="201">
        <f aca="true" t="shared" si="0" ref="C21:C30">B21/B8*100</f>
        <v>51.886792452830186</v>
      </c>
      <c r="D21" s="201"/>
      <c r="E21" s="41">
        <v>0.8</v>
      </c>
      <c r="F21" s="196">
        <f aca="true" t="shared" si="1" ref="F21:F30">E21/B8*100</f>
        <v>7.547169811320756</v>
      </c>
      <c r="G21" s="196"/>
      <c r="H21" s="119">
        <v>1.7</v>
      </c>
      <c r="I21" s="140">
        <f aca="true" t="shared" si="2" ref="I21:I30">H21/B8*100</f>
        <v>16.037735849056602</v>
      </c>
    </row>
    <row r="22" spans="1:9" ht="24" customHeight="1">
      <c r="A22" s="112" t="s">
        <v>46</v>
      </c>
      <c r="B22" s="36">
        <v>5.6</v>
      </c>
      <c r="C22" s="201">
        <f t="shared" si="0"/>
        <v>51.85185185185185</v>
      </c>
      <c r="D22" s="201"/>
      <c r="E22" s="41">
        <v>0.8</v>
      </c>
      <c r="F22" s="196">
        <f t="shared" si="1"/>
        <v>7.4074074074074066</v>
      </c>
      <c r="G22" s="196"/>
      <c r="H22" s="42">
        <v>1.7</v>
      </c>
      <c r="I22" s="140">
        <f t="shared" si="2"/>
        <v>15.740740740740739</v>
      </c>
    </row>
    <row r="23" spans="1:9" ht="24" customHeight="1">
      <c r="A23" s="112" t="s">
        <v>47</v>
      </c>
      <c r="B23" s="36">
        <v>5.4</v>
      </c>
      <c r="C23" s="214">
        <f t="shared" si="0"/>
        <v>50.46728971962617</v>
      </c>
      <c r="D23" s="214"/>
      <c r="E23" s="41">
        <v>0.8</v>
      </c>
      <c r="F23" s="196">
        <f t="shared" si="1"/>
        <v>7.476635514018692</v>
      </c>
      <c r="G23" s="196"/>
      <c r="H23" s="34">
        <v>1.7</v>
      </c>
      <c r="I23" s="140">
        <f t="shared" si="2"/>
        <v>15.887850467289722</v>
      </c>
    </row>
    <row r="24" spans="1:9" ht="24" customHeight="1">
      <c r="A24" s="112" t="s">
        <v>48</v>
      </c>
      <c r="B24" s="38">
        <v>4.5</v>
      </c>
      <c r="C24" s="213">
        <f t="shared" si="0"/>
        <v>43.689320388349515</v>
      </c>
      <c r="D24" s="213"/>
      <c r="E24" s="38">
        <v>0.8</v>
      </c>
      <c r="F24" s="196">
        <f t="shared" si="1"/>
        <v>7.766990291262135</v>
      </c>
      <c r="G24" s="196"/>
      <c r="H24" s="34">
        <v>1.8</v>
      </c>
      <c r="I24" s="140">
        <f t="shared" si="2"/>
        <v>17.475728155339805</v>
      </c>
    </row>
    <row r="25" spans="1:9" ht="24" customHeight="1">
      <c r="A25" s="112" t="s">
        <v>49</v>
      </c>
      <c r="B25" s="35">
        <v>4.3</v>
      </c>
      <c r="C25" s="212">
        <f t="shared" si="0"/>
        <v>41.34615384615385</v>
      </c>
      <c r="D25" s="212"/>
      <c r="E25" s="38">
        <v>0.7</v>
      </c>
      <c r="F25" s="196">
        <f t="shared" si="1"/>
        <v>6.730769230769232</v>
      </c>
      <c r="G25" s="196"/>
      <c r="H25" s="34">
        <v>2.2</v>
      </c>
      <c r="I25" s="140">
        <f t="shared" si="2"/>
        <v>21.15384615384616</v>
      </c>
    </row>
    <row r="26" spans="1:9" ht="24" customHeight="1">
      <c r="A26" s="112" t="s">
        <v>50</v>
      </c>
      <c r="B26" s="35">
        <v>4.5</v>
      </c>
      <c r="C26" s="212">
        <f t="shared" si="0"/>
        <v>42.45283018867924</v>
      </c>
      <c r="D26" s="212"/>
      <c r="E26" s="38">
        <v>0.6</v>
      </c>
      <c r="F26" s="196">
        <f t="shared" si="1"/>
        <v>5.660377358490565</v>
      </c>
      <c r="G26" s="196"/>
      <c r="H26" s="34">
        <v>2.2</v>
      </c>
      <c r="I26" s="140">
        <f t="shared" si="2"/>
        <v>20.754716981132074</v>
      </c>
    </row>
    <row r="27" spans="1:9" ht="24" customHeight="1">
      <c r="A27" s="112" t="s">
        <v>68</v>
      </c>
      <c r="B27" s="35">
        <v>4.2</v>
      </c>
      <c r="C27" s="201">
        <f t="shared" si="0"/>
        <v>40.384615384615394</v>
      </c>
      <c r="D27" s="201"/>
      <c r="E27" s="41">
        <v>0.7</v>
      </c>
      <c r="F27" s="196">
        <f t="shared" si="1"/>
        <v>6.730769230769232</v>
      </c>
      <c r="G27" s="196"/>
      <c r="H27" s="42" t="s">
        <v>70</v>
      </c>
      <c r="I27" s="140">
        <f t="shared" si="2"/>
        <v>22.115384615384617</v>
      </c>
    </row>
    <row r="28" spans="1:9" ht="24" customHeight="1">
      <c r="A28" s="112" t="s">
        <v>69</v>
      </c>
      <c r="B28" s="35">
        <v>4.2</v>
      </c>
      <c r="C28" s="201">
        <f t="shared" si="0"/>
        <v>39.62264150943396</v>
      </c>
      <c r="D28" s="201"/>
      <c r="E28" s="41">
        <v>0.8</v>
      </c>
      <c r="F28" s="196">
        <f t="shared" si="1"/>
        <v>7.547169811320755</v>
      </c>
      <c r="G28" s="196"/>
      <c r="H28" s="42" t="s">
        <v>70</v>
      </c>
      <c r="I28" s="140">
        <f t="shared" si="2"/>
        <v>21.698113207547166</v>
      </c>
    </row>
    <row r="29" spans="1:9" s="8" customFormat="1" ht="24" customHeight="1">
      <c r="A29" s="113" t="s">
        <v>83</v>
      </c>
      <c r="B29" s="120">
        <v>4.2</v>
      </c>
      <c r="C29" s="202">
        <f t="shared" si="0"/>
        <v>40.38461538461538</v>
      </c>
      <c r="D29" s="202"/>
      <c r="E29" s="39">
        <v>0.8</v>
      </c>
      <c r="F29" s="204">
        <f t="shared" si="1"/>
        <v>7.692307692307692</v>
      </c>
      <c r="G29" s="204"/>
      <c r="H29" s="121" t="s">
        <v>105</v>
      </c>
      <c r="I29" s="141">
        <f t="shared" si="2"/>
        <v>22.11538461538461</v>
      </c>
    </row>
    <row r="30" spans="1:23" s="8" customFormat="1" ht="24" customHeight="1" thickBot="1">
      <c r="A30" s="116" t="s">
        <v>84</v>
      </c>
      <c r="B30" s="122">
        <v>3.8</v>
      </c>
      <c r="C30" s="203">
        <f t="shared" si="0"/>
        <v>37.62376237623762</v>
      </c>
      <c r="D30" s="203"/>
      <c r="E30" s="40">
        <v>0.7</v>
      </c>
      <c r="F30" s="205">
        <f t="shared" si="1"/>
        <v>6.93069306930693</v>
      </c>
      <c r="G30" s="205"/>
      <c r="H30" s="123" t="s">
        <v>70</v>
      </c>
      <c r="I30" s="142">
        <f t="shared" si="2"/>
        <v>22.77227722772277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s="37" customFormat="1" ht="12.75" customHeight="1">
      <c r="A31" s="59" t="s">
        <v>71</v>
      </c>
      <c r="B31" s="124"/>
      <c r="C31" s="124"/>
      <c r="D31" s="59"/>
      <c r="E31" s="125"/>
      <c r="F31" s="124"/>
      <c r="G31" s="124"/>
      <c r="H31" s="59"/>
      <c r="I31" s="126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</row>
    <row r="32" spans="10:23" ht="14.25"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</sheetData>
  <sheetProtection/>
  <mergeCells count="33">
    <mergeCell ref="A2:I2"/>
    <mergeCell ref="A3:I3"/>
    <mergeCell ref="A6:A7"/>
    <mergeCell ref="F6:G6"/>
    <mergeCell ref="H6:I6"/>
    <mergeCell ref="C26:D26"/>
    <mergeCell ref="C25:D25"/>
    <mergeCell ref="C24:D24"/>
    <mergeCell ref="B6:C6"/>
    <mergeCell ref="C21:D21"/>
    <mergeCell ref="C27:D27"/>
    <mergeCell ref="C28:D28"/>
    <mergeCell ref="C29:D29"/>
    <mergeCell ref="C30:D30"/>
    <mergeCell ref="F27:G27"/>
    <mergeCell ref="F28:G28"/>
    <mergeCell ref="F29:G29"/>
    <mergeCell ref="F30:G30"/>
    <mergeCell ref="F26:G26"/>
    <mergeCell ref="F20:G20"/>
    <mergeCell ref="F21:G21"/>
    <mergeCell ref="F22:G22"/>
    <mergeCell ref="F23:G23"/>
    <mergeCell ref="A19:A20"/>
    <mergeCell ref="C20:D20"/>
    <mergeCell ref="C22:D22"/>
    <mergeCell ref="C23:D23"/>
    <mergeCell ref="D6:E6"/>
    <mergeCell ref="B19:D19"/>
    <mergeCell ref="E19:G19"/>
    <mergeCell ref="H19:I19"/>
    <mergeCell ref="F24:G24"/>
    <mergeCell ref="F25:G25"/>
  </mergeCells>
  <printOptions/>
  <pageMargins left="0.7480314960629921" right="0.7086614173228347" top="0.7874015748031497" bottom="0.5905511811023623" header="0.3937007874015748" footer="0.3937007874015748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04.노동</dc:title>
  <dc:subject/>
  <dc:creator>기획관실 통계담당 홍사훈</dc:creator>
  <cp:keywords/>
  <dc:description/>
  <cp:lastModifiedBy>YYG</cp:lastModifiedBy>
  <cp:lastPrinted>2012-01-12T02:26:01Z</cp:lastPrinted>
  <dcterms:created xsi:type="dcterms:W3CDTF">1998-03-23T04:39:12Z</dcterms:created>
  <dcterms:modified xsi:type="dcterms:W3CDTF">2022-07-05T06:47:52Z</dcterms:modified>
  <cp:category/>
  <cp:version/>
  <cp:contentType/>
  <cp:contentStatus/>
</cp:coreProperties>
</file>